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418f65d0b79f2689/03_블로그/"/>
    </mc:Choice>
  </mc:AlternateContent>
  <xr:revisionPtr revIDLastSave="5" documentId="11_295E75375552DE3FE77170B65FA73E790224FF49" xr6:coauthVersionLast="47" xr6:coauthVersionMax="47" xr10:uidLastSave="{F72948C0-6390-4448-AE9E-D6C65EEB45A6}"/>
  <bookViews>
    <workbookView xWindow="0" yWindow="15" windowWidth="28800" windowHeight="15585" xr2:uid="{00000000-000D-0000-FFFF-FFFF00000000}"/>
  </bookViews>
  <sheets>
    <sheet name="순영업소득 계산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23" i="1"/>
  <c r="C24" i="1" s="1"/>
  <c r="C26" i="1" s="1"/>
  <c r="C27" i="1" s="1"/>
  <c r="C22" i="1"/>
</calcChain>
</file>

<file path=xl/sharedStrings.xml><?xml version="1.0" encoding="utf-8"?>
<sst xmlns="http://schemas.openxmlformats.org/spreadsheetml/2006/main" count="43" uniqueCount="43">
  <si>
    <t>부동산 순영업소득(NOI) 계산기</t>
  </si>
  <si>
    <t>부동산 투자 수익성을 분석하기 위한 전문 계산기입니다</t>
  </si>
  <si>
    <t>1. 기본 정보 입력</t>
  </si>
  <si>
    <t>부동산 거래가격</t>
  </si>
  <si>
    <t>부동산 구매 또는 평가 가격을 입력하세요</t>
  </si>
  <si>
    <t>2. 수입 내역</t>
  </si>
  <si>
    <t>월 임대료</t>
  </si>
  <si>
    <t>매월 받는 임대료 (관리비 제외)</t>
  </si>
  <si>
    <t>보증금</t>
  </si>
  <si>
    <t>임차인으로부터 받은 보증금</t>
  </si>
  <si>
    <t>보증금 운용수익률</t>
  </si>
  <si>
    <t>보증금을 예금 등에 운용했을 때의 연 수익률</t>
  </si>
  <si>
    <t>기타 수입 (월)</t>
  </si>
  <si>
    <t>주차비, 광고비 등 부가 수입</t>
  </si>
  <si>
    <t>3. 지출 내역</t>
  </si>
  <si>
    <t>예상 공실률</t>
  </si>
  <si>
    <t>연간 공실이 발생할 것으로 예상되는 비율 (보통 5~10%)</t>
  </si>
  <si>
    <t>재산세 (연)</t>
  </si>
  <si>
    <t>연간 납부하는 재산세</t>
  </si>
  <si>
    <t>관리비 (월)</t>
  </si>
  <si>
    <t>건물 관리, 수선유지비 등</t>
  </si>
  <si>
    <t>보험료 (연)</t>
  </si>
  <si>
    <t>화재보험 등 부동산 관련 보험료</t>
  </si>
  <si>
    <t>기타 경비 (월)</t>
  </si>
  <si>
    <t>세무비용, 부동산 중개수수료 등</t>
  </si>
  <si>
    <t>4. 수익성 분석 결과</t>
  </si>
  <si>
    <t>가능총소득 (PGI)</t>
  </si>
  <si>
    <t>연간 받을 수 있는 최대 임대소득</t>
  </si>
  <si>
    <t>공실 및 대손충당금</t>
  </si>
  <si>
    <t>공실률만큼 감소하는 수입</t>
  </si>
  <si>
    <t>유효총소득 (EGI)</t>
  </si>
  <si>
    <t>공실을 고려한 실제 예상 수입</t>
  </si>
  <si>
    <t>영업제반경비</t>
  </si>
  <si>
    <t>부동산 운영에 드는 모든 경비</t>
  </si>
  <si>
    <t>순영업소득 (NOI)</t>
  </si>
  <si>
    <t>대출 상환 전 순수익 - 투자 수익성의 핵심 지표!</t>
  </si>
  <si>
    <t>환원수익률 (Cap Rate)</t>
  </si>
  <si>
    <t>부동산 투자 수익률 - 일반적으로 4~8%가 양호</t>
  </si>
  <si>
    <t>5. 사용 가이드</t>
  </si>
  <si>
    <t>① 하늘색 셀에 본인의 부동산 정보를 입력하세요</t>
  </si>
  <si>
    <t>② 초록색/파란색 셀에서 자동으로 계산된 결과를 확인하세요</t>
  </si>
  <si>
    <t>③ Cap Rate가 높을수록 투자 수익률이 좋습니다 (단, 지역/유형별 차이 고려 필요)</t>
  </si>
  <si>
    <t>④ 여러 부동산을 비교할 때는 이 파일을 복사해서 사용하세요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</si>
</sst>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1" x14ac:knownFonts="1">
    <font>
      <sz val="11"/>
      <color theme="1"/>
      <name val="맑은 고딕"/>
      <family val="2"/>
      <scheme val="minor"/>
    </font>
    <font>
      <b/>
      <sz val="14"/>
      <color rgb="FFFFFFFF"/>
      <name val="맑은 고딕"/>
      <family val="3"/>
      <charset val="129"/>
    </font>
    <font>
      <i/>
      <sz val="9"/>
      <color rgb="FF7F8C8D"/>
      <name val="맑은 고딕"/>
      <family val="3"/>
      <charset val="129"/>
    </font>
    <font>
      <b/>
      <sz val="11"/>
      <color rgb="FFFFFFFF"/>
      <name val="맑은 고딕"/>
      <family val="3"/>
      <charset val="129"/>
    </font>
    <font>
      <sz val="10"/>
      <color rgb="FF2C3E50"/>
      <name val="맑은 고딕"/>
      <family val="3"/>
      <charset val="129"/>
    </font>
    <font>
      <sz val="10"/>
      <color rgb="FF0066CC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2"/>
      <color rgb="FFFFFFFF"/>
      <name val="맑은 고딕"/>
      <family val="3"/>
      <charset val="129"/>
    </font>
    <font>
      <i/>
      <sz val="9"/>
      <color rgb="FFFFFFFF"/>
      <name val="맑은 고딕"/>
      <family val="3"/>
      <charset val="129"/>
    </font>
    <font>
      <sz val="9"/>
      <color rgb="FF7F8C8D"/>
      <name val="맑은 고딕"/>
      <family val="3"/>
      <charset val="129"/>
    </font>
    <font>
      <sz val="8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2C3E50"/>
        <bgColor rgb="FF2C3E50"/>
      </patternFill>
    </fill>
    <fill>
      <patternFill patternType="solid">
        <fgColor rgb="FF34495E"/>
        <bgColor rgb="FF34495E"/>
      </patternFill>
    </fill>
    <fill>
      <patternFill patternType="solid">
        <fgColor rgb="FFE8F4F8"/>
        <bgColor rgb="FFE8F4F8"/>
      </patternFill>
    </fill>
    <fill>
      <patternFill patternType="solid">
        <fgColor rgb="FFF8F9FA"/>
        <bgColor rgb="FFF8F9FA"/>
      </patternFill>
    </fill>
    <fill>
      <patternFill patternType="solid">
        <fgColor rgb="FF27AE60"/>
        <bgColor rgb="FF27AE60"/>
      </patternFill>
    </fill>
    <fill>
      <patternFill patternType="solid">
        <fgColor rgb="FF3498DB"/>
        <bgColor rgb="FF3498DB"/>
      </patternFill>
    </fill>
    <fill>
      <patternFill patternType="solid">
        <fgColor rgb="FFFEF5E7"/>
        <bgColor rgb="FFFEF5E7"/>
      </patternFill>
    </fill>
  </fills>
  <borders count="8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rgb="FFBDC3C7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0" fontId="2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3" borderId="7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3" fontId="5" fillId="4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/>
    <xf numFmtId="0" fontId="2" fillId="0" borderId="1" xfId="0" applyFont="1" applyBorder="1"/>
    <xf numFmtId="176" fontId="5" fillId="4" borderId="1" xfId="0" applyNumberFormat="1" applyFont="1" applyFill="1" applyBorder="1" applyAlignment="1">
      <alignment horizontal="right" vertical="center"/>
    </xf>
    <xf numFmtId="3" fontId="6" fillId="5" borderId="1" xfId="0" applyNumberFormat="1" applyFont="1" applyFill="1" applyBorder="1" applyAlignment="1">
      <alignment horizontal="right" vertical="center"/>
    </xf>
    <xf numFmtId="0" fontId="7" fillId="6" borderId="1" xfId="0" applyFont="1" applyFill="1" applyBorder="1" applyAlignment="1">
      <alignment horizontal="left" vertical="center"/>
    </xf>
    <xf numFmtId="3" fontId="7" fillId="6" borderId="1" xfId="0" applyNumberFormat="1" applyFont="1" applyFill="1" applyBorder="1" applyAlignment="1">
      <alignment horizontal="right" vertical="center"/>
    </xf>
    <xf numFmtId="0" fontId="8" fillId="6" borderId="1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horizontal="left" vertical="center"/>
    </xf>
    <xf numFmtId="10" fontId="7" fillId="7" borderId="1" xfId="0" applyNumberFormat="1" applyFont="1" applyFill="1" applyBorder="1" applyAlignment="1">
      <alignment horizontal="right" vertical="center"/>
    </xf>
    <xf numFmtId="0" fontId="8" fillId="7" borderId="1" xfId="0" applyFont="1" applyFill="1" applyBorder="1" applyAlignment="1">
      <alignment horizontal="left" vertical="center"/>
    </xf>
    <xf numFmtId="0" fontId="9" fillId="8" borderId="1" xfId="0" applyFont="1" applyFill="1" applyBorder="1" applyAlignment="1">
      <alignment horizontal="left" vertical="center"/>
    </xf>
    <xf numFmtId="0" fontId="0" fillId="0" borderId="1" xfId="0" applyBorder="1"/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33"/>
  <sheetViews>
    <sheetView showGridLines="0" tabSelected="1" zoomScaleNormal="100" workbookViewId="0">
      <selection activeCell="C25" sqref="C25"/>
    </sheetView>
  </sheetViews>
  <sheetFormatPr defaultRowHeight="16.5" x14ac:dyDescent="0.3"/>
  <cols>
    <col min="1" max="1" width="3" customWidth="1"/>
    <col min="2" max="2" width="25" customWidth="1"/>
    <col min="3" max="3" width="15" customWidth="1"/>
    <col min="4" max="4" width="40" customWidth="1"/>
    <col min="5" max="5" width="3" customWidth="1"/>
  </cols>
  <sheetData>
    <row r="2" spans="2:4" ht="30" customHeight="1" x14ac:dyDescent="0.3">
      <c r="B2" s="3" t="s">
        <v>0</v>
      </c>
      <c r="C2" s="4"/>
      <c r="D2" s="5"/>
    </row>
    <row r="3" spans="2:4" x14ac:dyDescent="0.3">
      <c r="B3" s="2" t="s">
        <v>1</v>
      </c>
      <c r="C3" s="1"/>
      <c r="D3" s="1"/>
    </row>
    <row r="5" spans="2:4" ht="24.95" customHeight="1" x14ac:dyDescent="0.3">
      <c r="B5" s="8" t="s">
        <v>2</v>
      </c>
      <c r="C5" s="6"/>
      <c r="D5" s="7"/>
    </row>
    <row r="6" spans="2:4" x14ac:dyDescent="0.3">
      <c r="B6" s="9" t="s">
        <v>3</v>
      </c>
      <c r="C6" s="10">
        <v>500000000</v>
      </c>
      <c r="D6" s="11" t="s">
        <v>4</v>
      </c>
    </row>
    <row r="8" spans="2:4" ht="24.95" customHeight="1" x14ac:dyDescent="0.3">
      <c r="B8" s="8" t="s">
        <v>5</v>
      </c>
      <c r="C8" s="6"/>
      <c r="D8" s="7"/>
    </row>
    <row r="9" spans="2:4" x14ac:dyDescent="0.3">
      <c r="B9" s="12" t="s">
        <v>6</v>
      </c>
      <c r="C9" s="10">
        <v>1200000</v>
      </c>
      <c r="D9" s="13" t="s">
        <v>7</v>
      </c>
    </row>
    <row r="10" spans="2:4" x14ac:dyDescent="0.3">
      <c r="B10" s="12" t="s">
        <v>8</v>
      </c>
      <c r="C10" s="10">
        <v>10000000</v>
      </c>
      <c r="D10" s="13" t="s">
        <v>9</v>
      </c>
    </row>
    <row r="11" spans="2:4" x14ac:dyDescent="0.3">
      <c r="B11" s="12" t="s">
        <v>10</v>
      </c>
      <c r="C11" s="14">
        <v>0.02</v>
      </c>
      <c r="D11" s="13" t="s">
        <v>11</v>
      </c>
    </row>
    <row r="12" spans="2:4" x14ac:dyDescent="0.3">
      <c r="B12" s="12" t="s">
        <v>12</v>
      </c>
      <c r="C12" s="10">
        <v>0</v>
      </c>
      <c r="D12" s="13" t="s">
        <v>13</v>
      </c>
    </row>
    <row r="14" spans="2:4" ht="24.95" customHeight="1" x14ac:dyDescent="0.3">
      <c r="B14" s="8" t="s">
        <v>14</v>
      </c>
      <c r="C14" s="6"/>
      <c r="D14" s="7"/>
    </row>
    <row r="15" spans="2:4" x14ac:dyDescent="0.3">
      <c r="B15" s="12" t="s">
        <v>15</v>
      </c>
      <c r="C15" s="14">
        <v>0.05</v>
      </c>
      <c r="D15" s="13" t="s">
        <v>16</v>
      </c>
    </row>
    <row r="16" spans="2:4" x14ac:dyDescent="0.3">
      <c r="B16" s="12" t="s">
        <v>17</v>
      </c>
      <c r="C16" s="10">
        <v>1000000</v>
      </c>
      <c r="D16" s="13" t="s">
        <v>18</v>
      </c>
    </row>
    <row r="17" spans="2:4" x14ac:dyDescent="0.3">
      <c r="B17" s="12" t="s">
        <v>19</v>
      </c>
      <c r="C17" s="10">
        <v>150000</v>
      </c>
      <c r="D17" s="13" t="s">
        <v>20</v>
      </c>
    </row>
    <row r="18" spans="2:4" x14ac:dyDescent="0.3">
      <c r="B18" s="12" t="s">
        <v>21</v>
      </c>
      <c r="C18" s="10">
        <v>300000</v>
      </c>
      <c r="D18" s="13" t="s">
        <v>22</v>
      </c>
    </row>
    <row r="19" spans="2:4" x14ac:dyDescent="0.3">
      <c r="B19" s="12" t="s">
        <v>23</v>
      </c>
      <c r="C19" s="10">
        <v>50000</v>
      </c>
      <c r="D19" s="13" t="s">
        <v>24</v>
      </c>
    </row>
    <row r="21" spans="2:4" ht="24.95" customHeight="1" x14ac:dyDescent="0.3">
      <c r="B21" s="8" t="s">
        <v>25</v>
      </c>
      <c r="C21" s="6"/>
      <c r="D21" s="7"/>
    </row>
    <row r="22" spans="2:4" x14ac:dyDescent="0.3">
      <c r="B22" s="12" t="s">
        <v>26</v>
      </c>
      <c r="C22" s="15">
        <f>C9*12+C10*C11+C12*12</f>
        <v>14600000</v>
      </c>
      <c r="D22" s="13" t="s">
        <v>27</v>
      </c>
    </row>
    <row r="23" spans="2:4" x14ac:dyDescent="0.3">
      <c r="B23" s="12" t="s">
        <v>28</v>
      </c>
      <c r="C23" s="15">
        <f>C22*C15</f>
        <v>730000</v>
      </c>
      <c r="D23" s="13" t="s">
        <v>29</v>
      </c>
    </row>
    <row r="24" spans="2:4" x14ac:dyDescent="0.3">
      <c r="B24" s="12" t="s">
        <v>30</v>
      </c>
      <c r="C24" s="15">
        <f>C22-C23</f>
        <v>13870000</v>
      </c>
      <c r="D24" s="13" t="s">
        <v>31</v>
      </c>
    </row>
    <row r="25" spans="2:4" x14ac:dyDescent="0.3">
      <c r="B25" s="12" t="s">
        <v>32</v>
      </c>
      <c r="C25" s="15">
        <f>C16+(C17+C19)*12+C18</f>
        <v>3700000</v>
      </c>
      <c r="D25" s="13" t="s">
        <v>33</v>
      </c>
    </row>
    <row r="26" spans="2:4" ht="24.95" customHeight="1" x14ac:dyDescent="0.3">
      <c r="B26" s="16" t="s">
        <v>34</v>
      </c>
      <c r="C26" s="17">
        <f>C24-C25</f>
        <v>10170000</v>
      </c>
      <c r="D26" s="18" t="s">
        <v>35</v>
      </c>
    </row>
    <row r="27" spans="2:4" ht="24.95" customHeight="1" x14ac:dyDescent="0.3">
      <c r="B27" s="19" t="s">
        <v>36</v>
      </c>
      <c r="C27" s="20">
        <f>C26/C6</f>
        <v>2.034E-2</v>
      </c>
      <c r="D27" s="21" t="s">
        <v>37</v>
      </c>
    </row>
    <row r="29" spans="2:4" ht="24.95" customHeight="1" x14ac:dyDescent="0.3">
      <c r="B29" s="8" t="s">
        <v>38</v>
      </c>
      <c r="C29" s="6"/>
      <c r="D29" s="7"/>
    </row>
    <row r="30" spans="2:4" x14ac:dyDescent="0.3">
      <c r="B30" s="22" t="s">
        <v>39</v>
      </c>
      <c r="C30" s="23"/>
      <c r="D30" s="23"/>
    </row>
    <row r="31" spans="2:4" x14ac:dyDescent="0.3">
      <c r="B31" s="22" t="s">
        <v>40</v>
      </c>
      <c r="C31" s="23"/>
      <c r="D31" s="23"/>
    </row>
    <row r="32" spans="2:4" x14ac:dyDescent="0.3">
      <c r="B32" s="22" t="s">
        <v>41</v>
      </c>
      <c r="C32" s="23"/>
      <c r="D32" s="23"/>
    </row>
    <row r="33" spans="2:4" x14ac:dyDescent="0.3">
      <c r="B33" s="22" t="s">
        <v>42</v>
      </c>
      <c r="C33" s="23"/>
      <c r="D33" s="23"/>
    </row>
  </sheetData>
  <mergeCells count="11">
    <mergeCell ref="B2:D2"/>
    <mergeCell ref="B33:D33"/>
    <mergeCell ref="B3:D3"/>
    <mergeCell ref="B5:D5"/>
    <mergeCell ref="B14:D14"/>
    <mergeCell ref="B31:D31"/>
    <mergeCell ref="B8:D8"/>
    <mergeCell ref="B32:D32"/>
    <mergeCell ref="B21:D21"/>
    <mergeCell ref="B30:D30"/>
    <mergeCell ref="B29:D29"/>
  </mergeCells>
  <phoneticPr fontId="1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순영업소득 계산기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리연 김</cp:lastModifiedBy>
  <dcterms:created xsi:type="dcterms:W3CDTF">2026-01-22T07:45:58Z</dcterms:created>
  <dcterms:modified xsi:type="dcterms:W3CDTF">2026-01-22T23:40:17Z</dcterms:modified>
</cp:coreProperties>
</file>