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대출한도 계산기" sheetId="1" state="visible" r:id="rId1"/>
    <sheet xmlns:r="http://schemas.openxmlformats.org/officeDocument/2006/relationships" name="마이너스통장 vs 신용대출" sheetId="2" state="visible" r:id="rId2"/>
    <sheet xmlns:r="http://schemas.openxmlformats.org/officeDocument/2006/relationships" name="용어 설명" sheetId="3" state="visible" r:id="rId3"/>
    <sheet xmlns:r="http://schemas.openxmlformats.org/officeDocument/2006/relationships" name="대출유형별 마통 반영 비교" sheetId="4" state="visible" r:id="rId4"/>
  </sheets>
  <definedNames/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0.0"/>
  </numFmts>
  <fonts count="38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Noto Sans CJK SC"/>
      <family val="2"/>
      <b val="1"/>
      <color rgb="FFFFFFFF"/>
      <sz val="18"/>
    </font>
    <font>
      <name val="Cambria"/>
      <charset val="1"/>
      <family val="0"/>
      <b val="1"/>
      <color rgb="FFFFFFFF"/>
      <sz val="18"/>
    </font>
    <font>
      <name val="Cambria"/>
      <charset val="1"/>
      <family val="0"/>
      <b val="1"/>
      <color rgb="FFFFFFFF"/>
      <sz val="12"/>
    </font>
    <font>
      <name val="Noto Sans CJK SC"/>
      <family val="2"/>
      <b val="1"/>
      <color rgb="FFFFFFFF"/>
      <sz val="12"/>
    </font>
    <font>
      <name val="Noto Sans CJK SC"/>
      <family val="2"/>
      <b val="1"/>
      <color rgb="FF1F4E79"/>
      <sz val="10"/>
    </font>
    <font>
      <name val="Cambria"/>
      <charset val="1"/>
      <family val="0"/>
      <b val="1"/>
      <color rgb="FF1F4E79"/>
      <sz val="10"/>
    </font>
    <font>
      <name val="Noto Sans CJK SC"/>
      <family val="2"/>
      <sz val="10"/>
    </font>
    <font>
      <name val="Cambria"/>
      <charset val="1"/>
      <family val="0"/>
      <sz val="10"/>
    </font>
    <font>
      <name val="Noto Sans CJK SC"/>
      <family val="2"/>
      <color rgb="FF666666"/>
      <sz val="9"/>
    </font>
    <font>
      <name val="Noto Sans CJK SC"/>
      <family val="2"/>
      <sz val="9"/>
    </font>
    <font>
      <name val="Cambria"/>
      <charset val="1"/>
      <family val="0"/>
      <sz val="9"/>
    </font>
    <font>
      <name val="Cambria"/>
      <charset val="1"/>
      <family val="0"/>
      <color rgb="FF666666"/>
      <sz val="9"/>
    </font>
    <font>
      <name val="Noto Sans CJK SC"/>
      <family val="2"/>
      <color theme="1"/>
      <sz val="11"/>
    </font>
    <font>
      <name val="Noto Sans CJK SC"/>
      <family val="2"/>
      <b val="1"/>
      <color rgb="FF1F4E79"/>
      <sz val="12"/>
    </font>
    <font>
      <name val="Cambria"/>
      <charset val="1"/>
      <family val="0"/>
      <b val="1"/>
      <color rgb="FFFF0000"/>
      <sz val="14"/>
    </font>
    <font>
      <name val="Noto Sans CJK SC"/>
      <family val="2"/>
      <b val="1"/>
      <sz val="11"/>
    </font>
    <font>
      <name val="Cambria"/>
      <charset val="1"/>
      <family val="0"/>
      <b val="1"/>
      <sz val="12"/>
    </font>
    <font>
      <name val="Cambria"/>
      <charset val="1"/>
      <family val="0"/>
      <b val="1"/>
      <color rgb="FF1F4E79"/>
      <sz val="11"/>
    </font>
    <font>
      <name val="Noto Sans CJK SC"/>
      <family val="2"/>
      <b val="1"/>
      <color rgb="FFFFFFFF"/>
      <sz val="11"/>
    </font>
    <font>
      <name val="Noto Sans CJK SC"/>
      <family val="2"/>
      <b val="1"/>
      <sz val="10"/>
    </font>
    <font>
      <name val="Cambria"/>
      <charset val="1"/>
      <family val="0"/>
      <b val="1"/>
      <sz val="10"/>
    </font>
    <font>
      <b val="1"/>
      <color rgb="00FFFFFF"/>
      <sz val="12"/>
    </font>
    <font>
      <b val="1"/>
      <color rgb="001F4E79"/>
      <sz val="10"/>
    </font>
    <font>
      <sz val="9"/>
    </font>
    <font>
      <b val="1"/>
      <sz val="9"/>
    </font>
    <font>
      <color rgb="00666666"/>
      <sz val="9"/>
    </font>
    <font>
      <b val="1"/>
      <color rgb="00FFFFFF"/>
      <sz val="11"/>
    </font>
    <font>
      <color rgb="00B71C1C"/>
      <sz val="9"/>
    </font>
    <font>
      <b val="1"/>
      <color rgb="00FFFFFF"/>
      <sz val="18"/>
    </font>
    <font>
      <b val="1"/>
      <color rgb="00D32F2F"/>
      <sz val="10"/>
    </font>
    <font>
      <color rgb="001B5E20"/>
      <sz val="9"/>
    </font>
    <font>
      <b val="1"/>
      <color rgb="00FFFFFF"/>
      <sz val="10"/>
    </font>
    <font>
      <b val="1"/>
      <color rgb="001F4E79"/>
      <sz val="9"/>
    </font>
    <font>
      <color rgb="00D32F2F"/>
      <sz val="9"/>
    </font>
  </fonts>
  <fills count="21">
    <fill>
      <patternFill/>
    </fill>
    <fill>
      <patternFill patternType="gray125"/>
    </fill>
    <fill>
      <patternFill patternType="solid">
        <fgColor rgb="FF1F4E79"/>
        <bgColor rgb="FF003366"/>
      </patternFill>
    </fill>
    <fill>
      <patternFill patternType="solid">
        <fgColor rgb="FF2E75B6"/>
        <bgColor rgb="FF0066CC"/>
      </patternFill>
    </fill>
    <fill>
      <patternFill patternType="solid">
        <fgColor rgb="FFD6E9F8"/>
        <bgColor rgb="FFE2EFDA"/>
      </patternFill>
    </fill>
    <fill>
      <patternFill patternType="solid">
        <fgColor rgb="FFF2F2F2"/>
        <bgColor rgb="FFE2EFDA"/>
      </patternFill>
    </fill>
    <fill>
      <patternFill patternType="solid">
        <fgColor rgb="FFFFF2CC"/>
        <bgColor rgb="FFFCE4D6"/>
      </patternFill>
    </fill>
    <fill>
      <patternFill patternType="solid">
        <fgColor rgb="FFC6EFCE"/>
        <bgColor rgb="FFE2EFDA"/>
      </patternFill>
    </fill>
    <fill>
      <patternFill patternType="solid">
        <fgColor rgb="FFFCE4D6"/>
        <bgColor rgb="FFFFF2CC"/>
      </patternFill>
    </fill>
    <fill>
      <patternFill patternType="solid">
        <fgColor rgb="FFE2EFDA"/>
        <bgColor rgb="FFF2F2F2"/>
      </patternFill>
    </fill>
    <fill>
      <patternFill patternType="solid">
        <fgColor rgb="00FF8C00"/>
      </patternFill>
    </fill>
    <fill>
      <patternFill patternType="solid">
        <fgColor rgb="00FFFDE7"/>
      </patternFill>
    </fill>
    <fill>
      <patternFill patternType="solid">
        <fgColor rgb="00FFF3E0"/>
      </patternFill>
    </fill>
    <fill>
      <patternFill patternType="solid">
        <fgColor rgb="00D32F2F"/>
      </patternFill>
    </fill>
    <fill>
      <patternFill patternType="solid">
        <fgColor rgb="00FFEBEE"/>
      </patternFill>
    </fill>
    <fill>
      <patternFill patternType="solid">
        <fgColor rgb="001F4E79"/>
      </patternFill>
    </fill>
    <fill>
      <patternFill patternType="solid">
        <fgColor rgb="002E75B6"/>
      </patternFill>
    </fill>
    <fill>
      <patternFill patternType="solid">
        <fgColor rgb="00D6E9F8"/>
      </patternFill>
    </fill>
    <fill>
      <patternFill patternType="solid">
        <fgColor rgb="00E8F5E9"/>
      </patternFill>
    </fill>
    <fill>
      <patternFill patternType="solid">
        <fgColor rgb="00F2F2F2"/>
      </patternFill>
    </fill>
    <fill>
      <patternFill patternType="solid">
        <fgColor rgb="00FFF2CC"/>
      </patternFill>
    </fill>
  </fills>
  <borders count="9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medium">
        <color rgb="FF1F4E79"/>
      </left>
      <right style="medium">
        <color rgb="FF1F4E79"/>
      </right>
      <top style="medium">
        <color rgb="FF1F4E79"/>
      </top>
      <bottom style="medium">
        <color rgb="FF1F4E79"/>
      </bottom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  <border>
      <left/>
      <right/>
      <top style="thin">
        <color rgb="00CCCCCC"/>
      </top>
      <bottom/>
      <diagonal/>
    </border>
    <border>
      <left/>
      <right style="thin">
        <color rgb="00CCCCCC"/>
      </right>
      <top style="thin">
        <color rgb="00CCCCCC"/>
      </top>
      <bottom/>
      <diagonal/>
    </border>
    <border>
      <left/>
      <right/>
      <top style="thin">
        <color rgb="00CCCCCC"/>
      </top>
      <bottom style="thin">
        <color rgb="00CCCCCC"/>
      </bottom>
      <diagonal/>
    </border>
    <border>
      <left/>
      <right style="thin">
        <color rgb="00CCCCCC"/>
      </right>
      <top style="thin">
        <color rgb="00CCCCCC"/>
      </top>
      <bottom style="thin">
        <color rgb="00CCCCCC"/>
      </bottom>
      <diagonal/>
    </border>
    <border>
      <left style="medium">
        <color rgb="001F4E79"/>
      </left>
      <right style="medium">
        <color rgb="001F4E79"/>
      </right>
      <top style="medium">
        <color rgb="001F4E79"/>
      </top>
      <bottom style="medium">
        <color rgb="001F4E79"/>
      </bottom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117">
    <xf numFmtId="0" fontId="0" fillId="0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center" vertical="center"/>
    </xf>
    <xf numFmtId="0" fontId="6" fillId="3" borderId="0" applyAlignment="1" pivotButton="0" quotePrefix="0" xfId="0">
      <alignment horizontal="left" vertical="center"/>
    </xf>
    <xf numFmtId="0" fontId="6" fillId="2" borderId="0" applyAlignment="1" pivotButton="0" quotePrefix="0" xfId="0">
      <alignment horizontal="general" vertical="bottom"/>
    </xf>
    <xf numFmtId="0" fontId="8" fillId="4" borderId="1" applyAlignment="1" pivotButton="0" quotePrefix="0" xfId="0">
      <alignment horizontal="center" vertical="center"/>
    </xf>
    <xf numFmtId="0" fontId="9" fillId="5" borderId="0" applyAlignment="1" pivotButton="0" quotePrefix="0" xfId="0">
      <alignment horizontal="general" vertical="bottom"/>
    </xf>
    <xf numFmtId="0" fontId="10" fillId="0" borderId="1" applyAlignment="1" pivotButton="0" quotePrefix="0" xfId="0">
      <alignment horizontal="left" vertical="center"/>
    </xf>
    <xf numFmtId="3" fontId="0" fillId="6" borderId="2" applyAlignment="1" pivotButton="0" quotePrefix="0" xfId="0">
      <alignment horizontal="right" vertical="center"/>
    </xf>
    <xf numFmtId="0" fontId="12" fillId="0" borderId="1" applyAlignment="1" pivotButton="0" quotePrefix="0" xfId="0">
      <alignment horizontal="left" vertical="center"/>
    </xf>
    <xf numFmtId="0" fontId="13" fillId="5" borderId="0" applyAlignment="1" pivotButton="0" quotePrefix="0" xfId="0">
      <alignment horizontal="general" vertical="bottom"/>
    </xf>
    <xf numFmtId="164" fontId="0" fillId="6" borderId="2" applyAlignment="1" pivotButton="0" quotePrefix="0" xfId="0">
      <alignment horizontal="right" vertical="center"/>
    </xf>
    <xf numFmtId="0" fontId="14" fillId="5" borderId="0" applyAlignment="1" pivotButton="0" quotePrefix="0" xfId="0">
      <alignment horizontal="general" vertical="bottom"/>
    </xf>
    <xf numFmtId="0" fontId="0" fillId="6" borderId="2" applyAlignment="1" pivotButton="0" quotePrefix="0" xfId="0">
      <alignment horizontal="right" vertical="center"/>
    </xf>
    <xf numFmtId="0" fontId="6" fillId="3" borderId="0" applyAlignment="1" pivotButton="0" quotePrefix="0" xfId="0">
      <alignment horizontal="general" vertical="bottom"/>
    </xf>
    <xf numFmtId="0" fontId="8" fillId="5" borderId="0" applyAlignment="1" pivotButton="0" quotePrefix="0" xfId="0">
      <alignment horizontal="general" vertical="bottom"/>
    </xf>
    <xf numFmtId="0" fontId="0" fillId="0" borderId="1" applyAlignment="1" pivotButton="0" quotePrefix="0" xfId="0">
      <alignment horizontal="general" vertical="bottom"/>
    </xf>
    <xf numFmtId="9" fontId="0" fillId="6" borderId="2" applyAlignment="1" pivotButton="0" quotePrefix="0" xfId="0">
      <alignment horizontal="center" vertical="bottom"/>
    </xf>
    <xf numFmtId="0" fontId="12" fillId="0" borderId="1" applyAlignment="1" pivotButton="0" quotePrefix="0" xfId="0">
      <alignment horizontal="general" vertical="bottom"/>
    </xf>
    <xf numFmtId="0" fontId="8" fillId="0" borderId="0" applyAlignment="1" pivotButton="0" quotePrefix="0" xfId="0">
      <alignment horizontal="general" vertical="bottom"/>
    </xf>
    <xf numFmtId="0" fontId="16" fillId="0" borderId="1" applyAlignment="1" pivotButton="0" quotePrefix="0" xfId="0">
      <alignment horizontal="general" vertical="bottom"/>
    </xf>
    <xf numFmtId="3" fontId="0" fillId="0" borderId="1" applyAlignment="1" pivotButton="0" quotePrefix="0" xfId="0">
      <alignment horizontal="general" vertical="bottom"/>
    </xf>
    <xf numFmtId="0" fontId="8" fillId="4" borderId="1" applyAlignment="1" pivotButton="0" quotePrefix="0" xfId="0">
      <alignment horizontal="center" vertical="bottom"/>
    </xf>
    <xf numFmtId="3" fontId="0" fillId="7" borderId="1" applyAlignment="1" pivotButton="0" quotePrefix="0" xfId="0">
      <alignment horizontal="general" vertical="bottom"/>
    </xf>
    <xf numFmtId="0" fontId="17" fillId="0" borderId="0" applyAlignment="1" pivotButton="0" quotePrefix="0" xfId="0">
      <alignment horizontal="general" vertical="bottom"/>
    </xf>
    <xf numFmtId="3" fontId="18" fillId="8" borderId="2" applyAlignment="1" pivotButton="0" quotePrefix="0" xfId="0">
      <alignment horizontal="general" vertical="bottom"/>
    </xf>
    <xf numFmtId="0" fontId="10" fillId="0" borderId="0" applyAlignment="1" pivotButton="0" quotePrefix="0" xfId="0">
      <alignment horizontal="general" vertical="bottom"/>
    </xf>
    <xf numFmtId="0" fontId="19" fillId="0" borderId="0" applyAlignment="1" pivotButton="0" quotePrefix="0" xfId="0">
      <alignment horizontal="general" vertical="bottom"/>
    </xf>
    <xf numFmtId="3" fontId="20" fillId="8" borderId="0" applyAlignment="1" pivotButton="0" quotePrefix="0" xfId="0">
      <alignment horizontal="general" vertical="bottom"/>
    </xf>
    <xf numFmtId="0" fontId="16" fillId="0" borderId="0" applyAlignment="1" pivotButton="0" quotePrefix="0" xfId="0">
      <alignment horizontal="general" vertical="bottom"/>
    </xf>
    <xf numFmtId="0" fontId="21" fillId="0" borderId="0" applyAlignment="1" pivotButton="0" quotePrefix="0" xfId="0">
      <alignment horizontal="general" vertical="bottom"/>
    </xf>
    <xf numFmtId="0" fontId="22" fillId="3" borderId="1" applyAlignment="1" pivotButton="0" quotePrefix="0" xfId="0">
      <alignment horizontal="center" vertical="center"/>
    </xf>
    <xf numFmtId="0" fontId="23" fillId="4" borderId="1" applyAlignment="1" pivotButton="0" quotePrefix="0" xfId="0">
      <alignment horizontal="general" vertical="center" wrapText="1"/>
    </xf>
    <xf numFmtId="0" fontId="16" fillId="9" borderId="1" applyAlignment="1" pivotButton="0" quotePrefix="0" xfId="0">
      <alignment horizontal="general" vertical="center" wrapText="1"/>
    </xf>
    <xf numFmtId="0" fontId="16" fillId="8" borderId="1" applyAlignment="1" pivotButton="0" quotePrefix="0" xfId="0">
      <alignment horizontal="general" vertical="center" wrapText="1"/>
    </xf>
    <xf numFmtId="0" fontId="12" fillId="0" borderId="1" applyAlignment="1" pivotButton="0" quotePrefix="0" xfId="0">
      <alignment horizontal="general" vertical="center" wrapText="1"/>
    </xf>
    <xf numFmtId="0" fontId="24" fillId="4" borderId="1" applyAlignment="1" pivotButton="0" quotePrefix="0" xfId="0">
      <alignment horizontal="general" vertical="center" wrapText="1"/>
    </xf>
    <xf numFmtId="0" fontId="7" fillId="2" borderId="0" applyAlignment="1" pivotButton="0" quotePrefix="0" xfId="0">
      <alignment horizontal="general" vertical="bottom"/>
    </xf>
    <xf numFmtId="0" fontId="9" fillId="4" borderId="1" applyAlignment="1" pivotButton="0" quotePrefix="0" xfId="0">
      <alignment horizontal="general" vertical="center" wrapText="1"/>
    </xf>
    <xf numFmtId="0" fontId="0" fillId="0" borderId="1" applyAlignment="1" pivotButton="0" quotePrefix="0" xfId="0">
      <alignment horizontal="general" vertical="center" wrapText="1"/>
    </xf>
    <xf numFmtId="0" fontId="13" fillId="5" borderId="1" applyAlignment="1" pivotButton="0" quotePrefix="0" xfId="0">
      <alignment horizontal="general" vertical="center" wrapText="1"/>
    </xf>
    <xf numFmtId="0" fontId="8" fillId="4" borderId="1" applyAlignment="1" pivotButton="0" quotePrefix="0" xfId="0">
      <alignment horizontal="general" vertical="center" wrapText="1"/>
    </xf>
    <xf numFmtId="0" fontId="16" fillId="0" borderId="1" applyAlignment="1" pivotButton="0" quotePrefix="0" xfId="0">
      <alignment horizontal="general" vertical="center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2" borderId="0" applyAlignment="1" pivotButton="0" quotePrefix="0" xfId="0">
      <alignment horizontal="center" vertical="center"/>
    </xf>
    <xf numFmtId="0" fontId="6" fillId="3" borderId="0" applyAlignment="1" pivotButton="0" quotePrefix="0" xfId="0">
      <alignment horizontal="left" vertical="center"/>
    </xf>
    <xf numFmtId="0" fontId="6" fillId="2" borderId="0" applyAlignment="1" pivotButton="0" quotePrefix="0" xfId="0">
      <alignment horizontal="general" vertical="bottom"/>
    </xf>
    <xf numFmtId="0" fontId="8" fillId="4" borderId="1" applyAlignment="1" pivotButton="0" quotePrefix="0" xfId="0">
      <alignment horizontal="center" vertical="center"/>
    </xf>
    <xf numFmtId="0" fontId="9" fillId="5" borderId="0" applyAlignment="1" pivotButton="0" quotePrefix="0" xfId="0">
      <alignment horizontal="general" vertical="bottom"/>
    </xf>
    <xf numFmtId="0" fontId="10" fillId="0" borderId="1" applyAlignment="1" pivotButton="0" quotePrefix="0" xfId="0">
      <alignment horizontal="left" vertical="center"/>
    </xf>
    <xf numFmtId="3" fontId="0" fillId="6" borderId="2" applyAlignment="1" pivotButton="0" quotePrefix="0" xfId="0">
      <alignment horizontal="right" vertical="center"/>
    </xf>
    <xf numFmtId="0" fontId="12" fillId="0" borderId="1" applyAlignment="1" pivotButton="0" quotePrefix="0" xfId="0">
      <alignment horizontal="left" vertical="center"/>
    </xf>
    <xf numFmtId="0" fontId="13" fillId="5" borderId="0" applyAlignment="1" pivotButton="0" quotePrefix="0" xfId="0">
      <alignment horizontal="general" vertical="bottom"/>
    </xf>
    <xf numFmtId="164" fontId="0" fillId="6" borderId="2" applyAlignment="1" pivotButton="0" quotePrefix="0" xfId="0">
      <alignment horizontal="right" vertical="center"/>
    </xf>
    <xf numFmtId="0" fontId="14" fillId="5" borderId="0" applyAlignment="1" pivotButton="0" quotePrefix="0" xfId="0">
      <alignment horizontal="general" vertical="bottom"/>
    </xf>
    <xf numFmtId="0" fontId="0" fillId="6" borderId="2" applyAlignment="1" pivotButton="0" quotePrefix="0" xfId="0">
      <alignment horizontal="right" vertical="center"/>
    </xf>
    <xf numFmtId="0" fontId="6" fillId="3" borderId="0" applyAlignment="1" pivotButton="0" quotePrefix="0" xfId="0">
      <alignment horizontal="general" vertical="bottom"/>
    </xf>
    <xf numFmtId="0" fontId="8" fillId="5" borderId="0" applyAlignment="1" pivotButton="0" quotePrefix="0" xfId="0">
      <alignment horizontal="general" vertical="bottom"/>
    </xf>
    <xf numFmtId="0" fontId="0" fillId="0" borderId="1" applyAlignment="1" pivotButton="0" quotePrefix="0" xfId="0">
      <alignment horizontal="general" vertical="bottom"/>
    </xf>
    <xf numFmtId="9" fontId="0" fillId="6" borderId="2" applyAlignment="1" pivotButton="0" quotePrefix="0" xfId="0">
      <alignment horizontal="center" vertical="bottom"/>
    </xf>
    <xf numFmtId="0" fontId="12" fillId="0" borderId="1" applyAlignment="1" pivotButton="0" quotePrefix="0" xfId="0">
      <alignment horizontal="general" vertical="bottom"/>
    </xf>
    <xf numFmtId="0" fontId="8" fillId="0" borderId="0" applyAlignment="1" pivotButton="0" quotePrefix="0" xfId="0">
      <alignment horizontal="general" vertical="bottom"/>
    </xf>
    <xf numFmtId="0" fontId="16" fillId="0" borderId="1" applyAlignment="1" pivotButton="0" quotePrefix="0" xfId="0">
      <alignment horizontal="general" vertical="bottom"/>
    </xf>
    <xf numFmtId="3" fontId="0" fillId="0" borderId="1" applyAlignment="1" pivotButton="0" quotePrefix="0" xfId="0">
      <alignment horizontal="general" vertical="bottom"/>
    </xf>
    <xf numFmtId="0" fontId="8" fillId="4" borderId="1" applyAlignment="1" pivotButton="0" quotePrefix="0" xfId="0">
      <alignment horizontal="center" vertical="bottom"/>
    </xf>
    <xf numFmtId="3" fontId="0" fillId="7" borderId="1" applyAlignment="1" pivotButton="0" quotePrefix="0" xfId="0">
      <alignment horizontal="general" vertical="bottom"/>
    </xf>
    <xf numFmtId="0" fontId="17" fillId="0" borderId="0" applyAlignment="1" pivotButton="0" quotePrefix="0" xfId="0">
      <alignment horizontal="general" vertical="bottom"/>
    </xf>
    <xf numFmtId="3" fontId="18" fillId="8" borderId="2" applyAlignment="1" pivotButton="0" quotePrefix="0" xfId="0">
      <alignment horizontal="general" vertical="bottom"/>
    </xf>
    <xf numFmtId="0" fontId="10" fillId="0" borderId="0" applyAlignment="1" pivotButton="0" quotePrefix="0" xfId="0">
      <alignment horizontal="general" vertical="bottom"/>
    </xf>
    <xf numFmtId="0" fontId="19" fillId="0" borderId="0" applyAlignment="1" pivotButton="0" quotePrefix="0" xfId="0">
      <alignment horizontal="general" vertical="bottom"/>
    </xf>
    <xf numFmtId="3" fontId="20" fillId="8" borderId="0" applyAlignment="1" pivotButton="0" quotePrefix="0" xfId="0">
      <alignment horizontal="general" vertical="bottom"/>
    </xf>
    <xf numFmtId="0" fontId="16" fillId="0" borderId="0" applyAlignment="1" pivotButton="0" quotePrefix="0" xfId="0">
      <alignment horizontal="general" vertical="bottom"/>
    </xf>
    <xf numFmtId="0" fontId="21" fillId="0" borderId="0" applyAlignment="1" pivotButton="0" quotePrefix="0" xfId="0">
      <alignment horizontal="general" vertical="bottom"/>
    </xf>
    <xf numFmtId="0" fontId="25" fillId="10" borderId="0" applyAlignment="1" pivotButton="0" quotePrefix="0" xfId="0">
      <alignment horizontal="left" vertical="center"/>
    </xf>
    <xf numFmtId="0" fontId="0" fillId="10" borderId="0" pivotButton="0" quotePrefix="0" xfId="0"/>
    <xf numFmtId="0" fontId="26" fillId="11" borderId="3" applyAlignment="1" pivotButton="0" quotePrefix="0" xfId="0">
      <alignment vertical="center"/>
    </xf>
    <xf numFmtId="0" fontId="0" fillId="11" borderId="3" applyAlignment="1" pivotButton="0" quotePrefix="0" xfId="0">
      <alignment vertical="center"/>
    </xf>
    <xf numFmtId="0" fontId="27" fillId="12" borderId="3" applyAlignment="1" pivotButton="0" quotePrefix="0" xfId="0">
      <alignment vertical="center"/>
    </xf>
    <xf numFmtId="0" fontId="28" fillId="12" borderId="3" applyAlignment="1" pivotButton="0" quotePrefix="0" xfId="0">
      <alignment vertical="center"/>
    </xf>
    <xf numFmtId="0" fontId="29" fillId="12" borderId="3" applyAlignment="1" pivotButton="0" quotePrefix="0" xfId="0">
      <alignment vertical="center"/>
    </xf>
    <xf numFmtId="0" fontId="0" fillId="0" borderId="3" applyAlignment="1" pivotButton="0" quotePrefix="0" xfId="0">
      <alignment vertical="center"/>
    </xf>
    <xf numFmtId="0" fontId="30" fillId="13" borderId="0" pivotButton="0" quotePrefix="0" xfId="0"/>
    <xf numFmtId="0" fontId="0" fillId="13" borderId="0" pivotButton="0" quotePrefix="0" xfId="0"/>
    <xf numFmtId="0" fontId="31" fillId="14" borderId="3" pivotButton="0" quotePrefix="0" xfId="0"/>
    <xf numFmtId="0" fontId="0" fillId="0" borderId="3" pivotButton="0" quotePrefix="0" xfId="0"/>
    <xf numFmtId="0" fontId="22" fillId="3" borderId="1" applyAlignment="1" pivotButton="0" quotePrefix="0" xfId="0">
      <alignment horizontal="center" vertical="center"/>
    </xf>
    <xf numFmtId="0" fontId="23" fillId="4" borderId="1" applyAlignment="1" pivotButton="0" quotePrefix="0" xfId="0">
      <alignment horizontal="general" vertical="center" wrapText="1"/>
    </xf>
    <xf numFmtId="0" fontId="16" fillId="9" borderId="1" applyAlignment="1" pivotButton="0" quotePrefix="0" xfId="0">
      <alignment horizontal="general" vertical="center" wrapText="1"/>
    </xf>
    <xf numFmtId="0" fontId="16" fillId="8" borderId="1" applyAlignment="1" pivotButton="0" quotePrefix="0" xfId="0">
      <alignment horizontal="general" vertical="center" wrapText="1"/>
    </xf>
    <xf numFmtId="0" fontId="12" fillId="0" borderId="1" applyAlignment="1" pivotButton="0" quotePrefix="0" xfId="0">
      <alignment horizontal="general" vertical="center" wrapText="1"/>
    </xf>
    <xf numFmtId="0" fontId="24" fillId="4" borderId="1" applyAlignment="1" pivotButton="0" quotePrefix="0" xfId="0">
      <alignment horizontal="general" vertical="center" wrapText="1"/>
    </xf>
    <xf numFmtId="0" fontId="7" fillId="2" borderId="0" applyAlignment="1" pivotButton="0" quotePrefix="0" xfId="0">
      <alignment horizontal="general" vertical="bottom"/>
    </xf>
    <xf numFmtId="0" fontId="9" fillId="4" borderId="1" applyAlignment="1" pivotButton="0" quotePrefix="0" xfId="0">
      <alignment horizontal="general" vertical="center" wrapText="1"/>
    </xf>
    <xf numFmtId="0" fontId="0" fillId="0" borderId="1" applyAlignment="1" pivotButton="0" quotePrefix="0" xfId="0">
      <alignment horizontal="general" vertical="center" wrapText="1"/>
    </xf>
    <xf numFmtId="0" fontId="13" fillId="5" borderId="1" applyAlignment="1" pivotButton="0" quotePrefix="0" xfId="0">
      <alignment horizontal="general" vertical="center" wrapText="1"/>
    </xf>
    <xf numFmtId="0" fontId="8" fillId="4" borderId="1" applyAlignment="1" pivotButton="0" quotePrefix="0" xfId="0">
      <alignment horizontal="general" vertical="center" wrapText="1"/>
    </xf>
    <xf numFmtId="0" fontId="16" fillId="0" borderId="1" applyAlignment="1" pivotButton="0" quotePrefix="0" xfId="0">
      <alignment horizontal="general" vertical="center" wrapText="1"/>
    </xf>
    <xf numFmtId="0" fontId="0" fillId="0" borderId="6" pivotButton="0" quotePrefix="0" xfId="0"/>
    <xf numFmtId="0" fontId="0" fillId="0" borderId="7" pivotButton="0" quotePrefix="0" xfId="0"/>
    <xf numFmtId="0" fontId="32" fillId="15" borderId="0" applyAlignment="1" pivotButton="0" quotePrefix="0" xfId="0">
      <alignment horizontal="center" vertical="center"/>
    </xf>
    <xf numFmtId="0" fontId="0" fillId="15" borderId="0" pivotButton="0" quotePrefix="0" xfId="0"/>
    <xf numFmtId="0" fontId="33" fillId="0" borderId="0" applyAlignment="1" pivotButton="0" quotePrefix="0" xfId="0">
      <alignment horizontal="center"/>
    </xf>
    <xf numFmtId="0" fontId="30" fillId="16" borderId="8" applyAlignment="1" pivotButton="0" quotePrefix="0" xfId="0">
      <alignment horizontal="center" vertical="center" wrapText="1"/>
    </xf>
    <xf numFmtId="0" fontId="26" fillId="17" borderId="3" applyAlignment="1" pivotButton="0" quotePrefix="0" xfId="0">
      <alignment horizontal="center" vertical="center" wrapText="1"/>
    </xf>
    <xf numFmtId="0" fontId="31" fillId="14" borderId="3" applyAlignment="1" pivotButton="0" quotePrefix="0" xfId="0">
      <alignment horizontal="center" vertical="center" wrapText="1"/>
    </xf>
    <xf numFmtId="0" fontId="34" fillId="18" borderId="3" applyAlignment="1" pivotButton="0" quotePrefix="0" xfId="0">
      <alignment horizontal="center" vertical="center" wrapText="1"/>
    </xf>
    <xf numFmtId="0" fontId="27" fillId="19" borderId="3" applyAlignment="1" pivotButton="0" quotePrefix="0" xfId="0">
      <alignment horizontal="center" vertical="center" wrapText="1"/>
    </xf>
    <xf numFmtId="0" fontId="25" fillId="15" borderId="0" pivotButton="0" quotePrefix="0" xfId="0"/>
    <xf numFmtId="0" fontId="35" fillId="16" borderId="3" applyAlignment="1" pivotButton="0" quotePrefix="0" xfId="0">
      <alignment horizontal="center" vertical="center"/>
    </xf>
    <xf numFmtId="0" fontId="36" fillId="17" borderId="3" applyAlignment="1" pivotButton="0" quotePrefix="0" xfId="0">
      <alignment horizontal="center" vertical="center" wrapText="1"/>
    </xf>
    <xf numFmtId="0" fontId="27" fillId="19" borderId="3" applyAlignment="1" pivotButton="0" quotePrefix="0" xfId="0">
      <alignment horizontal="left" vertical="center" wrapText="1"/>
    </xf>
    <xf numFmtId="0" fontId="27" fillId="18" borderId="3" applyAlignment="1" pivotButton="0" quotePrefix="0" xfId="0">
      <alignment horizontal="left" vertical="center" wrapText="1"/>
    </xf>
    <xf numFmtId="0" fontId="27" fillId="14" borderId="3" applyAlignment="1" pivotButton="0" quotePrefix="0" xfId="0">
      <alignment horizontal="left" vertical="center" wrapText="1"/>
    </xf>
    <xf numFmtId="0" fontId="25" fillId="10" borderId="0" pivotButton="0" quotePrefix="0" xfId="0"/>
    <xf numFmtId="0" fontId="26" fillId="20" borderId="3" applyAlignment="1" pivotButton="0" quotePrefix="0" xfId="0">
      <alignment vertical="center"/>
    </xf>
    <xf numFmtId="0" fontId="0" fillId="20" borderId="3" applyAlignment="1" pivotButton="0" quotePrefix="0" xfId="0">
      <alignment vertical="center"/>
    </xf>
    <xf numFmtId="0" fontId="37" fillId="20" borderId="3" applyAlignment="1" pivotButton="0" quotePrefix="0" xfId="0">
      <alignment vertical="center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2CC"/>
      <rgbColor rgb="FFD6E9F8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2EFDA"/>
      <rgbColor rgb="FFC6EFCE"/>
      <rgbColor rgb="FFF2F2F2"/>
      <rgbColor rgb="FF99CCFF"/>
      <rgbColor rgb="FFFF99CC"/>
      <rgbColor rgb="FFCC99FF"/>
      <rgbColor rgb="FFFCE4D6"/>
      <rgbColor rgb="FF2E75B6"/>
      <rgbColor rgb="FF33CCCC"/>
      <rgbColor rgb="FF99CC00"/>
      <rgbColor rgb="FFFFCC00"/>
      <rgbColor rgb="FFFF9900"/>
      <rgbColor rgb="FFFF6600"/>
      <rgbColor rgb="FF666666"/>
      <rgbColor rgb="FF969696"/>
      <rgbColor rgb="FF003366"/>
      <rgbColor rgb="FF339966"/>
      <rgbColor rgb="FF003300"/>
      <rgbColor rgb="FF333300"/>
      <rgbColor rgb="FF993300"/>
      <rgbColor rgb="FF993366"/>
      <rgbColor rgb="FF1F4E7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B2:H63"/>
  <sheetViews>
    <sheetView showFormulas="0" showGridLines="1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zeroHeight="0" outlineLevelRow="0"/>
  <cols>
    <col width="3" customWidth="1" style="42" min="1" max="1"/>
    <col width="30" customWidth="1" style="42" min="2" max="2"/>
    <col width="20" customWidth="1" style="42" min="3" max="3"/>
    <col width="25" customWidth="1" style="42" min="4" max="4"/>
    <col width="3" customWidth="1" style="42" min="5" max="5"/>
    <col width="28" customWidth="1" style="42" min="6" max="6"/>
    <col width="18" customWidth="1" style="42" min="7" max="7"/>
    <col width="20" customWidth="1" style="42" min="8" max="8"/>
    <col width="3" customWidth="1" style="42" min="9" max="9"/>
  </cols>
  <sheetData>
    <row r="2" ht="34.5" customHeight="1" s="43">
      <c r="B2" s="44" t="inlineStr">
        <is>
          <t>📊 대출 한도 계산기 (2025년 최신 정책 반영)</t>
        </is>
      </c>
    </row>
    <row r="4" ht="24.75" customHeight="1" s="43">
      <c r="B4" s="45" t="inlineStr">
        <is>
          <t>STEP 1. 기본 정보 입력하기</t>
        </is>
      </c>
      <c r="F4" s="46" t="inlineStr">
        <is>
          <t>📋 2025년 부동산 대출 정책 요약</t>
        </is>
      </c>
    </row>
    <row r="5" ht="15" customHeight="1" s="43">
      <c r="B5" s="47" t="inlineStr">
        <is>
          <t>항목</t>
        </is>
      </c>
      <c r="C5" s="47" t="inlineStr">
        <is>
          <t>입력값</t>
        </is>
      </c>
      <c r="D5" s="47" t="inlineStr">
        <is>
          <t>설명</t>
        </is>
      </c>
      <c r="F5" s="48" t="inlineStr">
        <is>
          <t>▶ LTV (담보인정비율) 기준</t>
        </is>
      </c>
    </row>
    <row r="6" ht="15" customHeight="1" s="43">
      <c r="B6" s="49" t="inlineStr">
        <is>
          <t>주택 가격 (원)</t>
        </is>
      </c>
      <c r="C6" s="50" t="n">
        <v>500000000</v>
      </c>
      <c r="D6" s="51" t="inlineStr">
        <is>
          <t>매매가 또는 시가 입력</t>
        </is>
      </c>
      <c r="F6" s="52" t="inlineStr">
        <is>
          <t xml:space="preserve">  • 생애최초 (수도권/규제지역): 70%</t>
        </is>
      </c>
    </row>
    <row r="7" ht="15" customHeight="1" s="43">
      <c r="B7" s="49" t="inlineStr">
        <is>
          <t>연소득 (세전, 원)</t>
        </is>
      </c>
      <c r="C7" s="50" t="n">
        <v>50000000</v>
      </c>
      <c r="D7" s="51" t="inlineStr">
        <is>
          <t>세전 연봉 또는 연소득</t>
        </is>
      </c>
      <c r="F7" s="52" t="inlineStr">
        <is>
          <t xml:space="preserve">  • 무주택자: 지역별 50~70%</t>
        </is>
      </c>
    </row>
    <row r="8" ht="15" customHeight="1" s="43">
      <c r="B8" s="49" t="inlineStr">
        <is>
          <t>대출 금리 (연 %)</t>
        </is>
      </c>
      <c r="C8" s="53" t="n">
        <v>4.5</v>
      </c>
      <c r="D8" s="51" t="inlineStr">
        <is>
          <t>예상 대출 금리</t>
        </is>
      </c>
      <c r="F8" s="54" t="inlineStr">
        <is>
          <t xml:space="preserve">  • 1주택자 (기존주택 처분조건): 50~70%</t>
        </is>
      </c>
    </row>
    <row r="9" ht="15" customHeight="1" s="43">
      <c r="B9" s="49" t="inlineStr">
        <is>
          <t>대출 기간 (년)</t>
        </is>
      </c>
      <c r="C9" s="55" t="n">
        <v>30</v>
      </c>
      <c r="D9" s="51" t="inlineStr">
        <is>
          <t>최대 40년</t>
        </is>
      </c>
      <c r="F9" s="54" t="inlineStr">
        <is>
          <t xml:space="preserve">  • 2주택 이상 (규제지역): 0% (대출 불가)</t>
        </is>
      </c>
    </row>
    <row r="10" ht="15" customHeight="1" s="43">
      <c r="B10" s="49" t="inlineStr">
        <is>
          <t>기존 주담대 잔액 (원)</t>
        </is>
      </c>
      <c r="C10" s="50" t="n">
        <v>0</v>
      </c>
      <c r="D10" s="51" t="inlineStr">
        <is>
          <t>없으면 0 입력</t>
        </is>
      </c>
      <c r="F10" s="52" t="n"/>
    </row>
    <row r="11" ht="15" customHeight="1" s="43">
      <c r="B11" s="49" t="inlineStr">
        <is>
          <t>기존 주담대 금리 (연 %)</t>
        </is>
      </c>
      <c r="C11" s="53" t="n">
        <v>4</v>
      </c>
      <c r="D11" s="51" t="inlineStr">
        <is>
          <t>기존 대출 금리</t>
        </is>
      </c>
      <c r="F11" s="48" t="inlineStr">
        <is>
          <t>▶ DSR (총부채원리금상환비율)</t>
        </is>
      </c>
    </row>
    <row r="12" ht="15" customHeight="1" s="43">
      <c r="B12" s="49" t="inlineStr">
        <is>
          <t>기존 주담대 잔여기간 (년)</t>
        </is>
      </c>
      <c r="C12" s="55" t="n">
        <v>20</v>
      </c>
      <c r="D12" s="51" t="inlineStr">
        <is>
          <t>남은 상환 기간</t>
        </is>
      </c>
      <c r="F12" s="52" t="inlineStr">
        <is>
          <t xml:space="preserve">  • 은행권: 40% (1억 초과 대출 시)</t>
        </is>
      </c>
    </row>
    <row r="13" ht="15" customHeight="1" s="43">
      <c r="B13" s="49" t="inlineStr">
        <is>
          <t>기타 대출 잔액 (원)</t>
        </is>
      </c>
      <c r="C13" s="50" t="n">
        <v>0</v>
      </c>
      <c r="D13" s="51" t="inlineStr">
        <is>
          <t>신용대출, 카드론 등</t>
        </is>
      </c>
      <c r="F13" s="54" t="inlineStr">
        <is>
          <t xml:space="preserve">  • 2금융권: 50%</t>
        </is>
      </c>
    </row>
    <row r="14" ht="15" customHeight="1" s="43">
      <c r="B14" s="49" t="inlineStr">
        <is>
          <t>기타 대출 금리 (연 %)</t>
        </is>
      </c>
      <c r="C14" s="53" t="n">
        <v>6</v>
      </c>
      <c r="D14" s="51" t="inlineStr">
        <is>
          <t>평균 금리</t>
        </is>
      </c>
      <c r="F14" s="52" t="inlineStr">
        <is>
          <t xml:space="preserve">  • 스트레스 DSR 3단계 적용 (2025.7~)</t>
        </is>
      </c>
    </row>
    <row r="15" ht="15" customHeight="1" s="43">
      <c r="B15" s="49" t="inlineStr">
        <is>
          <t>기타 대출 잔여기간 (년)</t>
        </is>
      </c>
      <c r="C15" s="55" t="n">
        <v>5</v>
      </c>
      <c r="D15" s="51" t="inlineStr">
        <is>
          <t>평균 잔여기간</t>
        </is>
      </c>
      <c r="F15" s="54" t="inlineStr">
        <is>
          <t xml:space="preserve">    - 수도권: +3%p 가산 금리 적용</t>
        </is>
      </c>
    </row>
    <row r="16" ht="15" customHeight="1" s="43">
      <c r="F16" s="54" t="inlineStr">
        <is>
          <t xml:space="preserve">    - 지방: +1.5%p 가산 금리 적용</t>
        </is>
      </c>
    </row>
    <row r="17" ht="24.75" customHeight="1" s="43">
      <c r="B17" s="56" t="inlineStr">
        <is>
          <t>STEP 2. 대출 유형 선택하기</t>
        </is>
      </c>
      <c r="F17" s="52" t="n"/>
    </row>
    <row r="18" ht="15" customHeight="1" s="43">
      <c r="B18" s="47" t="inlineStr">
        <is>
          <t>항목</t>
        </is>
      </c>
      <c r="C18" s="47" t="inlineStr">
        <is>
          <t>적용 비율</t>
        </is>
      </c>
      <c r="D18" s="47" t="inlineStr">
        <is>
          <t>설명</t>
        </is>
      </c>
      <c r="F18" s="57" t="inlineStr">
        <is>
          <t>▶ 주요 규제 지역 (10.15 대책)</t>
        </is>
      </c>
    </row>
    <row r="19" ht="17.15" customHeight="1" s="43">
      <c r="B19" s="58" t="inlineStr">
        <is>
          <t>LTV (담보인정비율)</t>
        </is>
      </c>
      <c r="C19" s="59" t="n">
        <v>0.7</v>
      </c>
      <c r="D19" s="60" t="inlineStr">
        <is>
          <t>주택가격 대비 대출 비율</t>
        </is>
      </c>
      <c r="F19" s="52" t="inlineStr">
        <is>
          <t xml:space="preserve">  • 서울 전역 (25개 자치구)</t>
        </is>
      </c>
    </row>
    <row r="20" ht="17.15" customHeight="1" s="43">
      <c r="B20" s="58" t="inlineStr">
        <is>
          <t>DTI (총부채상환비율)</t>
        </is>
      </c>
      <c r="C20" s="59" t="n">
        <v>0.6</v>
      </c>
      <c r="D20" s="60" t="inlineStr">
        <is>
          <t>소득 대비 주담대 원리금</t>
        </is>
      </c>
      <c r="F20" s="52" t="inlineStr">
        <is>
          <t xml:space="preserve">  • 경기 12개 지역 추가 지정</t>
        </is>
      </c>
    </row>
    <row r="21" ht="17.15" customHeight="1" s="43">
      <c r="B21" s="58" t="inlineStr">
        <is>
          <t>DSR (총부채원리금상환비율)</t>
        </is>
      </c>
      <c r="C21" s="59" t="n">
        <v>0.4</v>
      </c>
      <c r="D21" s="60" t="inlineStr">
        <is>
          <t>소득 대비 모든 대출 원리금</t>
        </is>
      </c>
      <c r="F21" s="52" t="n"/>
    </row>
    <row r="22" ht="15" customHeight="1" s="43">
      <c r="F22" s="57" t="inlineStr">
        <is>
          <t>▶ 대출한도 상한 (규제지역)</t>
        </is>
      </c>
    </row>
    <row r="23" ht="19.4" customHeight="1" s="43">
      <c r="B23" s="56" t="inlineStr">
        <is>
          <t>STEP 3. 대출 한도 계산 결과</t>
        </is>
      </c>
      <c r="F23" s="54" t="inlineStr">
        <is>
          <t xml:space="preserve">  • 15억 이하 주택: 최대 6억원</t>
        </is>
      </c>
    </row>
    <row r="24" ht="15" customHeight="1" s="43">
      <c r="B24" s="61" t="inlineStr">
        <is>
          <t>▶ 기존 대출 연간 상환액 계산</t>
        </is>
      </c>
      <c r="F24" s="54" t="inlineStr">
        <is>
          <t xml:space="preserve">  • 15~25억 주택: 최대 4억원</t>
        </is>
      </c>
    </row>
    <row r="25" ht="17.15" customHeight="1" s="43">
      <c r="B25" s="62" t="inlineStr">
        <is>
          <t>기존 주담대 연상환액</t>
        </is>
      </c>
      <c r="C25" s="63">
        <f>IF(C10=0,0,C10*(C11/100/12)*(1+C11/100/12)^(C12*12)/((1+C11/100/12)^(C12*12)-1)*12)</f>
        <v/>
      </c>
      <c r="D25" s="62" t="inlineStr">
        <is>
          <t>원/년</t>
        </is>
      </c>
      <c r="F25" s="54" t="inlineStr">
        <is>
          <t xml:space="preserve">  • 25억 초과 주택: 최대 2억원</t>
        </is>
      </c>
    </row>
    <row r="26" ht="17.15" customHeight="1" s="43">
      <c r="B26" s="62" t="inlineStr">
        <is>
          <t>기타 대출 연상환액</t>
        </is>
      </c>
      <c r="C26" s="63">
        <f>IF(C13=0,0,C13*(C14/100/12)*(1+C14/100/12)^(C15*12)/((1+C14/100/12)^(C15*12)-1)*12)</f>
        <v/>
      </c>
      <c r="D26" s="62" t="inlineStr">
        <is>
          <t>원/년</t>
        </is>
      </c>
      <c r="F26" s="52" t="n"/>
    </row>
    <row r="27" ht="15" customHeight="1" s="43">
      <c r="F27" s="57" t="inlineStr">
        <is>
          <t>▶ 기타 주요 사항</t>
        </is>
      </c>
    </row>
    <row r="28" ht="15" customHeight="1" s="43">
      <c r="B28" s="61" t="inlineStr">
        <is>
          <t>▶ 대출 한도 계산 결과</t>
        </is>
      </c>
      <c r="F28" s="54" t="inlineStr">
        <is>
          <t xml:space="preserve">  • 6개월 내 전입 의무 (수도권/규제지역)</t>
        </is>
      </c>
    </row>
    <row r="29" ht="15" customHeight="1" s="43">
      <c r="B29" s="64" t="inlineStr">
        <is>
          <t>구분</t>
        </is>
      </c>
      <c r="C29" s="64" t="inlineStr">
        <is>
          <t>대출 가능 금액</t>
        </is>
      </c>
      <c r="D29" s="64" t="inlineStr">
        <is>
          <t>계산 방식</t>
        </is>
      </c>
      <c r="F29" s="52" t="inlineStr">
        <is>
          <t xml:space="preserve">  • 전세대출 보증비율: 90% → 80%</t>
        </is>
      </c>
    </row>
    <row r="30" ht="17.15" customHeight="1" s="43">
      <c r="B30" s="58" t="inlineStr">
        <is>
          <t>LTV 한도</t>
        </is>
      </c>
      <c r="C30" s="65">
        <f>C6*C19</f>
        <v/>
      </c>
      <c r="D30" s="62" t="inlineStr">
        <is>
          <t>주택가격 × LTV비율</t>
        </is>
      </c>
      <c r="F30" s="52" t="inlineStr">
        <is>
          <t xml:space="preserve">  • 신용대출 한도: 연소득 이내로 제한</t>
        </is>
      </c>
    </row>
    <row r="31" ht="17.15" customHeight="1" s="43">
      <c r="B31" s="58" t="inlineStr">
        <is>
          <t>DTI 한도</t>
        </is>
      </c>
      <c r="C31" s="65">
        <f>IF(C7*C20-C25-C13*C14/100&lt;=0,0,(C7*C20-C25-C13*C14/100)/((C8/100/12)*(1+C8/100/12)^(C9*12)/((1+C8/100/12)^(C9*12)-1)*12))</f>
        <v/>
      </c>
      <c r="D31" s="58" t="inlineStr">
        <is>
          <t>(소득×DTI-기존상환)÷연상환율</t>
        </is>
      </c>
    </row>
    <row r="32" ht="17.15" customHeight="1" s="43">
      <c r="B32" s="58" t="inlineStr">
        <is>
          <t>DSR 한도</t>
        </is>
      </c>
      <c r="C32" s="65">
        <f>IF(C7*C21-C25-C26&lt;=0,0,(C7*C21-C25-C26)/((C8/100/12)*(1+C8/100/12)^(C9*12)/((1+C8/100/12)^(C9*12)-1)*12))</f>
        <v/>
      </c>
      <c r="D32" s="58" t="inlineStr">
        <is>
          <t>(소득×DSR-모든상환)÷연상환율</t>
        </is>
      </c>
    </row>
    <row r="34" ht="17.35" customHeight="1" s="43">
      <c r="B34" s="66" t="inlineStr">
        <is>
          <t>★ 최종 대출 가능 금액</t>
        </is>
      </c>
      <c r="C34" s="67">
        <f>MIN(C30,C31,C32)</f>
        <v/>
      </c>
      <c r="D34" s="68" t="inlineStr">
        <is>
          <t>원 (LTV, DTI, DSR 중 최솟값)</t>
        </is>
      </c>
    </row>
    <row r="35" ht="17.15" customHeight="1" s="43">
      <c r="B35" s="69" t="inlineStr">
        <is>
          <t>예상 월 상환액</t>
        </is>
      </c>
      <c r="C35" s="70">
        <f>IF(C34=0,0,C34*(C8/100/12)*(1+C8/100/12)^(C9*12)/((1+C8/100/12)^(C9*12)-1))</f>
        <v/>
      </c>
      <c r="D35" s="71" t="inlineStr">
        <is>
          <t>원/월 (원리금균등상환 기준)</t>
        </is>
      </c>
    </row>
    <row r="36" ht="17.15" customHeight="1" s="43">
      <c r="B36" s="71" t="inlineStr">
        <is>
          <t>※ 적용된 한도</t>
        </is>
      </c>
      <c r="C36" s="72">
        <f>IF(C34=C30,"LTV 한도 적용",IF(C34=C31,"DTI 한도 적용","DSR 한도 적용"))</f>
        <v/>
      </c>
    </row>
    <row r="38" ht="25" customHeight="1" s="43">
      <c r="B38" s="73" t="inlineStr">
        <is>
          <t>💡 기존 대출 입력 방법 안내</t>
        </is>
      </c>
    </row>
    <row r="39">
      <c r="B39" s="75" t="inlineStr">
        <is>
          <t>▶ 마이너스통장이 있는 경우</t>
        </is>
      </c>
      <c r="C39" s="76" t="inlineStr"/>
      <c r="D39" s="76" t="inlineStr"/>
    </row>
    <row r="40">
      <c r="B40" s="77" t="inlineStr">
        <is>
          <t xml:space="preserve">  • DSR 계산 시:</t>
        </is>
      </c>
      <c r="C40" s="78" t="inlineStr">
        <is>
          <t>한도 전액을 '기타 대출 잔액'에 입력</t>
        </is>
      </c>
      <c r="D40" s="79" t="inlineStr">
        <is>
          <t>실제 사용액이 아닌 한도 전체가 대출로 간주됨</t>
        </is>
      </c>
    </row>
    <row r="41">
      <c r="B41" s="77" t="inlineStr">
        <is>
          <t xml:space="preserve">  • 예시:</t>
        </is>
      </c>
      <c r="C41" s="78" t="inlineStr">
        <is>
          <t>한도 5천만원, 사용액 1천만원</t>
        </is>
      </c>
      <c r="D41" s="79" t="inlineStr">
        <is>
          <t>→ 5천만원 입력 (한도 전액)</t>
        </is>
      </c>
    </row>
    <row r="42">
      <c r="B42" s="77" t="inlineStr">
        <is>
          <t xml:space="preserve">  • 금리:</t>
        </is>
      </c>
      <c r="C42" s="78" t="inlineStr">
        <is>
          <t>마이너스통장 약정 금리 입력</t>
        </is>
      </c>
      <c r="D42" s="79" t="inlineStr">
        <is>
          <t>보통 5~6% 수준</t>
        </is>
      </c>
    </row>
    <row r="43">
      <c r="B43" s="77" t="inlineStr">
        <is>
          <t xml:space="preserve">  • 기간:</t>
        </is>
      </c>
      <c r="C43" s="78" t="inlineStr">
        <is>
          <t>1년 입력 (만기일시상환)</t>
        </is>
      </c>
      <c r="D43" s="79" t="inlineStr">
        <is>
          <t>연장 예정이라도 1년으로 계산</t>
        </is>
      </c>
    </row>
    <row r="44">
      <c r="B44" s="80" t="inlineStr"/>
      <c r="C44" s="80" t="inlineStr"/>
      <c r="D44" s="80" t="inlineStr"/>
    </row>
    <row r="45">
      <c r="B45" s="75" t="inlineStr">
        <is>
          <t>▶ 일반 신용대출이 있는 경우</t>
        </is>
      </c>
      <c r="C45" s="76" t="inlineStr"/>
      <c r="D45" s="76" t="inlineStr"/>
    </row>
    <row r="46">
      <c r="B46" s="77" t="inlineStr">
        <is>
          <t xml:space="preserve">  • 잔액:</t>
        </is>
      </c>
      <c r="C46" s="78" t="inlineStr">
        <is>
          <t>실제 남은 대출 잔액 입력</t>
        </is>
      </c>
      <c r="D46" s="79" t="inlineStr"/>
    </row>
    <row r="47">
      <c r="B47" s="77" t="inlineStr">
        <is>
          <t xml:space="preserve">  • 금리:</t>
        </is>
      </c>
      <c r="C47" s="78" t="inlineStr">
        <is>
          <t>대출 약정 금리 입력</t>
        </is>
      </c>
      <c r="D47" s="79" t="inlineStr"/>
    </row>
    <row r="48">
      <c r="B48" s="77" t="inlineStr">
        <is>
          <t xml:space="preserve">  • 기간:</t>
        </is>
      </c>
      <c r="C48" s="78" t="inlineStr">
        <is>
          <t>남은 상환 기간 입력</t>
        </is>
      </c>
      <c r="D48" s="79" t="inlineStr">
        <is>
          <t>분할상환이면 남은 기간, 만기일시면 남은 기간</t>
        </is>
      </c>
    </row>
    <row r="49">
      <c r="B49" s="80" t="inlineStr"/>
      <c r="C49" s="80" t="inlineStr"/>
      <c r="D49" s="80" t="inlineStr"/>
    </row>
    <row r="50">
      <c r="B50" s="75" t="inlineStr">
        <is>
          <t>▶ 카드론/현금서비스가 있는 경우</t>
        </is>
      </c>
      <c r="C50" s="76" t="inlineStr"/>
      <c r="D50" s="76" t="inlineStr"/>
    </row>
    <row r="51">
      <c r="B51" s="77" t="inlineStr">
        <is>
          <t xml:space="preserve">  • 잔액:</t>
        </is>
      </c>
      <c r="C51" s="78" t="inlineStr">
        <is>
          <t>남은 잔액 입력</t>
        </is>
      </c>
      <c r="D51" s="79" t="inlineStr"/>
    </row>
    <row r="52">
      <c r="B52" s="77" t="inlineStr">
        <is>
          <t xml:space="preserve">  • 금리:</t>
        </is>
      </c>
      <c r="C52" s="78" t="inlineStr">
        <is>
          <t>해당 상품 금리 입력</t>
        </is>
      </c>
      <c r="D52" s="79" t="inlineStr">
        <is>
          <t>보통 10~15% 수준으로 높음</t>
        </is>
      </c>
    </row>
    <row r="53">
      <c r="B53" s="77" t="inlineStr">
        <is>
          <t xml:space="preserve">  • 기간:</t>
        </is>
      </c>
      <c r="C53" s="78" t="inlineStr">
        <is>
          <t>남은 상환 기간 입력</t>
        </is>
      </c>
      <c r="D53" s="79" t="inlineStr"/>
    </row>
    <row r="54">
      <c r="B54" s="80" t="inlineStr"/>
      <c r="C54" s="80" t="inlineStr"/>
      <c r="D54" s="80" t="inlineStr"/>
    </row>
    <row r="55">
      <c r="B55" s="75" t="inlineStr">
        <is>
          <t>▶ 자동차 할부/학자금 대출이 있는 경우</t>
        </is>
      </c>
      <c r="C55" s="76" t="inlineStr"/>
      <c r="D55" s="76" t="inlineStr"/>
    </row>
    <row r="56">
      <c r="B56" s="77" t="inlineStr">
        <is>
          <t xml:space="preserve">  • 위 항목들과 합산하여 입력</t>
        </is>
      </c>
      <c r="C56" s="78" t="inlineStr"/>
      <c r="D56" s="79" t="inlineStr">
        <is>
          <t>모든 대출을 합쳐서 평균 금리로 계산</t>
        </is>
      </c>
    </row>
    <row r="59">
      <c r="B59" s="81" t="inlineStr">
        <is>
          <t>⚠️ 마이너스통장 주의사항</t>
        </is>
      </c>
    </row>
    <row r="60">
      <c r="B60" s="83" t="inlineStr">
        <is>
          <t>• 마이너스통장은 실제 사용액과 관계없이 '한도 전체'가 DSR에 반영됩니다.</t>
        </is>
      </c>
      <c r="C60" s="97" t="n"/>
      <c r="D60" s="98" t="n"/>
    </row>
    <row r="61">
      <c r="B61" s="83" t="inlineStr">
        <is>
          <t>• 예: 5천만원 한도 중 100만원만 사용해도 → DSR 계산 시 5천만원 대출로 간주</t>
        </is>
      </c>
      <c r="C61" s="97" t="n"/>
      <c r="D61" s="98" t="n"/>
    </row>
    <row r="62">
      <c r="B62" s="83" t="inlineStr">
        <is>
          <t>• 따라서 주담대 신청 전 불필요한 마이너스통장은 해지하는 것이 유리합니다.</t>
        </is>
      </c>
      <c r="C62" s="97" t="n"/>
      <c r="D62" s="98" t="n"/>
    </row>
    <row r="63">
      <c r="B63" s="83" t="inlineStr">
        <is>
          <t>• 마이너스통장을 유지하면서 주담대 한도를 늘리려면 한도 축소를 검토하세요.</t>
        </is>
      </c>
      <c r="C63" s="97" t="n"/>
      <c r="D63" s="98" t="n"/>
    </row>
  </sheetData>
  <mergeCells count="39">
    <mergeCell ref="F20:H20"/>
    <mergeCell ref="B60:D60"/>
    <mergeCell ref="F5:H5"/>
    <mergeCell ref="F18:H18"/>
    <mergeCell ref="B23:D23"/>
    <mergeCell ref="B61:D61"/>
    <mergeCell ref="B17:D17"/>
    <mergeCell ref="F8:H8"/>
    <mergeCell ref="F26:H26"/>
    <mergeCell ref="F17:H17"/>
    <mergeCell ref="B38:D38"/>
    <mergeCell ref="F23:H23"/>
    <mergeCell ref="B28:D28"/>
    <mergeCell ref="F22:H22"/>
    <mergeCell ref="F28:H28"/>
    <mergeCell ref="F13:H13"/>
    <mergeCell ref="F27:H27"/>
    <mergeCell ref="F9:H9"/>
    <mergeCell ref="F15:H15"/>
    <mergeCell ref="B24:D24"/>
    <mergeCell ref="F14:H14"/>
    <mergeCell ref="B63:D63"/>
    <mergeCell ref="F7:H7"/>
    <mergeCell ref="B4:D4"/>
    <mergeCell ref="F4:H4"/>
    <mergeCell ref="B2:H2"/>
    <mergeCell ref="B62:D62"/>
    <mergeCell ref="F29:H29"/>
    <mergeCell ref="F11:H11"/>
    <mergeCell ref="F25:H25"/>
    <mergeCell ref="F10:H10"/>
    <mergeCell ref="F16:H16"/>
    <mergeCell ref="B59:D59"/>
    <mergeCell ref="F6:H6"/>
    <mergeCell ref="F19:H19"/>
    <mergeCell ref="F12:H12"/>
    <mergeCell ref="F30:H30"/>
    <mergeCell ref="F21:H21"/>
    <mergeCell ref="F24:H24"/>
  </mergeCell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2.xml><?xml version="1.0" encoding="utf-8"?>
<worksheet xmlns="http://schemas.openxmlformats.org/spreadsheetml/2006/main">
  <sheetPr filterMode="0">
    <outlinePr summaryBelow="1" summaryRight="1"/>
    <pageSetUpPr fitToPage="0"/>
  </sheetPr>
  <dimension ref="B2:E34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zeroHeight="0" outlineLevelRow="0"/>
  <cols>
    <col width="3" customWidth="1" style="42" min="1" max="1"/>
    <col width="22" customWidth="1" style="42" min="2" max="2"/>
    <col width="28" customWidth="1" style="42" min="3" max="4"/>
    <col width="35" customWidth="1" style="42" min="5" max="5"/>
    <col width="3" customWidth="1" style="42" min="6" max="6"/>
  </cols>
  <sheetData>
    <row r="2" ht="34.5" customHeight="1" s="43">
      <c r="B2" s="44" t="inlineStr">
        <is>
          <t>💳 마이너스통장 vs 신용대출 비교</t>
        </is>
      </c>
    </row>
    <row r="4" ht="24.75" customHeight="1" s="43">
      <c r="B4" s="85" t="inlineStr">
        <is>
          <t>비교 항목</t>
        </is>
      </c>
      <c r="C4" s="85" t="inlineStr">
        <is>
          <t>마이너스통장</t>
        </is>
      </c>
      <c r="D4" s="85" t="inlineStr">
        <is>
          <t>일반 신용대출</t>
        </is>
      </c>
      <c r="E4" s="85" t="inlineStr">
        <is>
          <t>선택 가이드</t>
        </is>
      </c>
    </row>
    <row r="5" ht="27.75" customHeight="1" s="43">
      <c r="B5" s="86" t="inlineStr">
        <is>
          <t>정의</t>
        </is>
      </c>
      <c r="C5" s="87" t="inlineStr">
        <is>
          <t>한도 내 자유롭게 입출금</t>
        </is>
      </c>
      <c r="D5" s="88" t="inlineStr">
        <is>
          <t>한 번에 전액 지급</t>
        </is>
      </c>
      <c r="E5" s="89" t="inlineStr">
        <is>
          <t>둘 다 신용 기반 대출</t>
        </is>
      </c>
    </row>
    <row r="6" ht="27.75" customHeight="1" s="43">
      <c r="B6" s="86" t="inlineStr">
        <is>
          <t>대출 한도</t>
        </is>
      </c>
      <c r="C6" s="87" t="inlineStr">
        <is>
          <t>상대적으로 낮음</t>
        </is>
      </c>
      <c r="D6" s="88" t="inlineStr">
        <is>
          <t>상대적으로 높음</t>
        </is>
      </c>
      <c r="E6" s="89" t="inlineStr">
        <is>
          <t>큰 금액 필요 시 → 신용대출</t>
        </is>
      </c>
    </row>
    <row r="7" ht="27.75" customHeight="1" s="43">
      <c r="B7" s="86" t="inlineStr">
        <is>
          <t>금리</t>
        </is>
      </c>
      <c r="C7" s="87" t="inlineStr">
        <is>
          <t>약간 높음 (5.0~5.5%)</t>
        </is>
      </c>
      <c r="D7" s="88" t="inlineStr">
        <is>
          <t>상대적으로 낮음 (4.5~5.0%)</t>
        </is>
      </c>
      <c r="E7" s="89" t="inlineStr">
        <is>
          <t>장기 사용 시 → 신용대출</t>
        </is>
      </c>
    </row>
    <row r="8" ht="27.75" customHeight="1" s="43">
      <c r="B8" s="86" t="inlineStr">
        <is>
          <t>이자 부과</t>
        </is>
      </c>
      <c r="C8" s="87" t="inlineStr">
        <is>
          <t>사용한 금액/기간만 부과</t>
        </is>
      </c>
      <c r="D8" s="88" t="inlineStr">
        <is>
          <t>대출 전액에 대해 부과</t>
        </is>
      </c>
      <c r="E8" s="89" t="inlineStr">
        <is>
          <t>단기 사용 시 → 마이너스통장</t>
        </is>
      </c>
    </row>
    <row r="9" ht="27.75" customHeight="1" s="43">
      <c r="B9" s="86" t="inlineStr">
        <is>
          <t>이자 방식</t>
        </is>
      </c>
      <c r="C9" s="87" t="inlineStr">
        <is>
          <t>복리 (이자에 이자 붙음)</t>
        </is>
      </c>
      <c r="D9" s="88" t="inlineStr">
        <is>
          <t>단리</t>
        </is>
      </c>
      <c r="E9" s="89" t="inlineStr">
        <is>
          <t>장기 대출 시 주의</t>
        </is>
      </c>
    </row>
    <row r="10" ht="27.75" customHeight="1" s="43">
      <c r="B10" s="86" t="inlineStr">
        <is>
          <t>상환 방식</t>
        </is>
      </c>
      <c r="C10" s="87" t="inlineStr">
        <is>
          <t>자유롭게 상환 가능</t>
        </is>
      </c>
      <c r="D10" s="88" t="inlineStr">
        <is>
          <t>정해진 방식으로 상환</t>
        </is>
      </c>
      <c r="E10" s="89" t="inlineStr">
        <is>
          <t>유동적 상환 → 마이너스통장</t>
        </is>
      </c>
    </row>
    <row r="11" ht="27.75" customHeight="1" s="43">
      <c r="B11" s="86" t="inlineStr">
        <is>
          <t>중도상환수수료</t>
        </is>
      </c>
      <c r="C11" s="87" t="inlineStr">
        <is>
          <t>없음</t>
        </is>
      </c>
      <c r="D11" s="88" t="inlineStr">
        <is>
          <t>있을 수 있음</t>
        </is>
      </c>
      <c r="E11" s="89" t="inlineStr">
        <is>
          <t>빨리 갚을 계획 → 마이너스통장</t>
        </is>
      </c>
    </row>
    <row r="12" ht="27.75" customHeight="1" s="43">
      <c r="B12" s="90" t="inlineStr">
        <is>
          <t>DSR 반영</t>
        </is>
      </c>
      <c r="C12" s="87" t="inlineStr">
        <is>
          <t>한도 전액이 대출로 간주</t>
        </is>
      </c>
      <c r="D12" s="88" t="inlineStr">
        <is>
          <t>실제 대출금만 반영</t>
        </is>
      </c>
      <c r="E12" s="89" t="inlineStr">
        <is>
          <t>추가 대출 계획 있으면 주의</t>
        </is>
      </c>
    </row>
    <row r="13" ht="27.75" customHeight="1" s="43">
      <c r="B13" s="86" t="inlineStr">
        <is>
          <t>관리 편의성</t>
        </is>
      </c>
      <c r="C13" s="87" t="inlineStr">
        <is>
          <t>매월 이자 변동, 관리 필요</t>
        </is>
      </c>
      <c r="D13" s="88" t="inlineStr">
        <is>
          <t>정해진 금액 납부, 관리 용이</t>
        </is>
      </c>
      <c r="E13" s="89" t="inlineStr">
        <is>
          <t>계획적 관리 → 신용대출</t>
        </is>
      </c>
    </row>
    <row r="14" ht="27.75" customHeight="1" s="43">
      <c r="B14" s="86" t="inlineStr">
        <is>
          <t>적합한 상황</t>
        </is>
      </c>
      <c r="C14" s="87" t="inlineStr">
        <is>
          <t>비상금, 단기 급전</t>
        </is>
      </c>
      <c r="D14" s="88" t="inlineStr">
        <is>
          <t>목돈 필요, 장기 사용</t>
        </is>
      </c>
      <c r="E14" s="89" t="inlineStr">
        <is>
          <t>목적에 따라 선택</t>
        </is>
      </c>
    </row>
    <row r="17" ht="15" customHeight="1" s="43">
      <c r="B17" s="91" t="inlineStr">
        <is>
          <t>📌 상황별 추천</t>
        </is>
      </c>
    </row>
    <row r="18" ht="15" customHeight="1" s="43">
      <c r="B18" s="57" t="inlineStr">
        <is>
          <t>✅ 마이너스통장이 유리한 경우</t>
        </is>
      </c>
    </row>
    <row r="19" ht="15" customHeight="1" s="43">
      <c r="B19" s="52" t="inlineStr">
        <is>
          <t xml:space="preserve">   • 언제 돈이 필요할지 불확실한 경우 (비상금 용도)</t>
        </is>
      </c>
    </row>
    <row r="20" ht="15" customHeight="1" s="43">
      <c r="B20" s="52" t="inlineStr">
        <is>
          <t xml:space="preserve">   • 단기간(1~3개월) 사용 후 빠르게 상환할 계획</t>
        </is>
      </c>
    </row>
    <row r="21" ht="15" customHeight="1" s="43">
      <c r="B21" s="52" t="inlineStr">
        <is>
          <t xml:space="preserve">   • 수입이 불규칙한 프리랜서/자영업자</t>
        </is>
      </c>
    </row>
    <row r="22" ht="15" customHeight="1" s="43">
      <c r="B22" s="52" t="inlineStr">
        <is>
          <t xml:space="preserve">   • 여윳돈이 생기면 바로바로 갚고 싶은 경우</t>
        </is>
      </c>
    </row>
    <row r="23" ht="15" customHeight="1" s="43">
      <c r="B23" s="52" t="n"/>
    </row>
    <row r="24" ht="15" customHeight="1" s="43">
      <c r="B24" s="57" t="inlineStr">
        <is>
          <t>✅ 신용대출이 유리한 경우</t>
        </is>
      </c>
    </row>
    <row r="25" ht="15" customHeight="1" s="43">
      <c r="B25" s="52" t="inlineStr">
        <is>
          <t xml:space="preserve">   • 결혼자금, 전세금, 대학등록금 등 목적이 명확한 경우</t>
        </is>
      </c>
    </row>
    <row r="26" ht="15" customHeight="1" s="43">
      <c r="B26" s="54" t="inlineStr">
        <is>
          <t xml:space="preserve">   • 1년 이상 장기간 대출이 필요한 경우</t>
        </is>
      </c>
    </row>
    <row r="27" ht="15" customHeight="1" s="43">
      <c r="B27" s="52" t="inlineStr">
        <is>
          <t xml:space="preserve">   • 큰 금액(5천만원 이상)이 필요한 경우</t>
        </is>
      </c>
    </row>
    <row r="28" ht="15" customHeight="1" s="43">
      <c r="B28" s="52" t="inlineStr">
        <is>
          <t xml:space="preserve">   • 계획적으로 매달 정해진 금액을 상환하고 싶은 경우</t>
        </is>
      </c>
    </row>
    <row r="29" ht="15" customHeight="1" s="43">
      <c r="B29" s="52" t="n"/>
    </row>
    <row r="30" ht="15" customHeight="1" s="43">
      <c r="B30" s="57" t="inlineStr">
        <is>
          <t>⚠️ 마이너스통장 사용 시 주의사항</t>
        </is>
      </c>
    </row>
    <row r="31" ht="15" customHeight="1" s="43">
      <c r="B31" s="52" t="inlineStr">
        <is>
          <t xml:space="preserve">   • 한도 전액이 DSR에 반영되어 주담대 한도에 영향</t>
        </is>
      </c>
    </row>
    <row r="32" ht="15" customHeight="1" s="43">
      <c r="B32" s="52" t="inlineStr">
        <is>
          <t xml:space="preserve">   • 복리 이자로 장기 사용 시 이자 부담 급증</t>
        </is>
      </c>
    </row>
    <row r="33" ht="15" customHeight="1" s="43">
      <c r="B33" s="52" t="inlineStr">
        <is>
          <t xml:space="preserve">   • 사용하지 않아도 신용도에 부정적 영향 가능</t>
        </is>
      </c>
    </row>
    <row r="34" ht="15" customHeight="1" s="43">
      <c r="B34" s="52" t="inlineStr">
        <is>
          <t xml:space="preserve">   • 편리함에 무분별하게 사용하기 쉬움 → 한도 관리 필수</t>
        </is>
      </c>
    </row>
  </sheetData>
  <mergeCells count="19">
    <mergeCell ref="B30:E30"/>
    <mergeCell ref="B33:E33"/>
    <mergeCell ref="B24:E24"/>
    <mergeCell ref="B20:E20"/>
    <mergeCell ref="B32:E32"/>
    <mergeCell ref="B26:E26"/>
    <mergeCell ref="B25:E25"/>
    <mergeCell ref="B22:E22"/>
    <mergeCell ref="B31:E31"/>
    <mergeCell ref="B18:E18"/>
    <mergeCell ref="B27:E27"/>
    <mergeCell ref="B21:E21"/>
    <mergeCell ref="B2:E2"/>
    <mergeCell ref="B17:E17"/>
    <mergeCell ref="B23:E23"/>
    <mergeCell ref="B29:E29"/>
    <mergeCell ref="B19:E19"/>
    <mergeCell ref="B34:E34"/>
    <mergeCell ref="B28:E28"/>
  </mergeCell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3.xml><?xml version="1.0" encoding="utf-8"?>
<worksheet xmlns="http://schemas.openxmlformats.org/spreadsheetml/2006/main">
  <sheetPr filterMode="0">
    <outlinePr summaryBelow="1" summaryRight="1"/>
    <pageSetUpPr fitToPage="0"/>
  </sheetPr>
  <dimension ref="B2:D13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zeroHeight="0" outlineLevelRow="0"/>
  <cols>
    <col width="3" customWidth="1" style="42" min="1" max="1"/>
    <col width="18" customWidth="1" style="42" min="2" max="2"/>
    <col width="35" customWidth="1" style="42" min="3" max="3"/>
    <col width="50" customWidth="1" style="42" min="4" max="4"/>
    <col width="3" customWidth="1" style="42" min="5" max="5"/>
  </cols>
  <sheetData>
    <row r="2" ht="34.5" customHeight="1" s="43">
      <c r="B2" s="44" t="inlineStr">
        <is>
          <t>📖 대출 용어 쉽게 이해하기</t>
        </is>
      </c>
    </row>
    <row r="4" ht="15" customHeight="1" s="43">
      <c r="B4" s="85" t="inlineStr">
        <is>
          <t>용어</t>
        </is>
      </c>
      <c r="C4" s="85" t="inlineStr">
        <is>
          <t>뜻</t>
        </is>
      </c>
      <c r="D4" s="85" t="inlineStr">
        <is>
          <t>쉬운 설명</t>
        </is>
      </c>
    </row>
    <row r="5" ht="49.5" customHeight="1" s="43">
      <c r="B5" s="92" t="inlineStr">
        <is>
          <t>LTV</t>
        </is>
      </c>
      <c r="C5" s="93" t="inlineStr">
        <is>
          <t>Loan To Value (담보인정비율)</t>
        </is>
      </c>
      <c r="D5" s="94" t="inlineStr">
        <is>
          <t>집값 대비 얼마까지 빌릴 수 있는지
예: 5억 집, LTV 70% → 최대 3.5억 대출</t>
        </is>
      </c>
    </row>
    <row r="6" ht="49.5" customHeight="1" s="43">
      <c r="B6" s="92" t="inlineStr">
        <is>
          <t>DTI</t>
        </is>
      </c>
      <c r="C6" s="93" t="inlineStr">
        <is>
          <t>Debt To Income (총부채상환비율)</t>
        </is>
      </c>
      <c r="D6" s="94" t="inlineStr">
        <is>
          <t>연소득 대비 주담대 원리금 비율
예: 연봉 5천만원, DTI 60% → 연 상환액 3천만원까지</t>
        </is>
      </c>
    </row>
    <row r="7" ht="49.5" customHeight="1" s="43">
      <c r="B7" s="92" t="inlineStr">
        <is>
          <t>DSR</t>
        </is>
      </c>
      <c r="C7" s="93" t="inlineStr">
        <is>
          <t>Debt Service Ratio (총부채원리금상환비율)</t>
        </is>
      </c>
      <c r="D7" s="94" t="inlineStr">
        <is>
          <t>연소득 대비 모든 대출 원리금 비율
신용대출, 카드론 등 모두 포함 (DTI보다 엄격)</t>
        </is>
      </c>
    </row>
    <row r="8" ht="49.5" customHeight="1" s="43">
      <c r="B8" s="95" t="inlineStr">
        <is>
          <t>스트레스 DSR</t>
        </is>
      </c>
      <c r="C8" s="96" t="inlineStr">
        <is>
          <t>미래 금리 상승 위험을 반영한 DSR</t>
        </is>
      </c>
      <c r="D8" s="94" t="inlineStr">
        <is>
          <t>실제 금리보다 높은 금리로 계산
예: 실제 4.5% → 계산 시 6~7.5% 적용</t>
        </is>
      </c>
    </row>
    <row r="9" ht="49.5" customHeight="1" s="43">
      <c r="B9" s="95" t="inlineStr">
        <is>
          <t>원리금균등상환</t>
        </is>
      </c>
      <c r="C9" s="96" t="inlineStr">
        <is>
          <t>매월 동일한 금액을 납부하는 방식</t>
        </is>
      </c>
      <c r="D9" s="94" t="inlineStr">
        <is>
          <t>원금+이자 합쳐 매달 같은 금액 납부
초반: 이자 비중↑ / 후반: 원금 비중↑</t>
        </is>
      </c>
    </row>
    <row r="10" ht="49.5" customHeight="1" s="43">
      <c r="B10" s="95" t="inlineStr">
        <is>
          <t>만기일시상환</t>
        </is>
      </c>
      <c r="C10" s="96" t="inlineStr">
        <is>
          <t>이자만 내다가 만기에 원금 상환</t>
        </is>
      </c>
      <c r="D10" s="94" t="inlineStr">
        <is>
          <t>매달 부담은 적지만, 만기에 목돈 필요
마이너스통장이 이 방식</t>
        </is>
      </c>
    </row>
    <row r="11" ht="49.5" customHeight="1" s="43">
      <c r="B11" s="95" t="inlineStr">
        <is>
          <t>규제지역</t>
        </is>
      </c>
      <c r="C11" s="96" t="inlineStr">
        <is>
          <t>부동산 과열 억제를 위해 지정한 지역</t>
        </is>
      </c>
      <c r="D11" s="94" t="inlineStr">
        <is>
          <t>투기지역, 투기과열지구, 조정대상지역
대출 규제가 더 엄격함</t>
        </is>
      </c>
    </row>
    <row r="12" ht="49.5" customHeight="1" s="43">
      <c r="B12" s="95" t="inlineStr">
        <is>
          <t>전입의무</t>
        </is>
      </c>
      <c r="C12" s="96" t="inlineStr">
        <is>
          <t>대출 후 해당 집에 직접 거주해야 하는 의무</t>
        </is>
      </c>
      <c r="D12" s="94" t="inlineStr">
        <is>
          <t>수도권/규제지역 주담대 시 6개월 내 전입 필수
미이행 시 대출 회수 가능</t>
        </is>
      </c>
    </row>
    <row r="13" ht="49.5" customHeight="1" s="43">
      <c r="B13" s="95" t="inlineStr">
        <is>
          <t>중도상환수수료</t>
        </is>
      </c>
      <c r="C13" s="96" t="inlineStr">
        <is>
          <t>대출을 일찍 갚을 때 내는 수수료</t>
        </is>
      </c>
      <c r="D13" s="94" t="inlineStr">
        <is>
          <t>은행의 예상 이자 수익 감소분 보전
마이너스통장은 보통 없음</t>
        </is>
      </c>
    </row>
  </sheetData>
  <mergeCells count="1">
    <mergeCell ref="B2:D2"/>
  </mergeCell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B2:E26"/>
  <sheetViews>
    <sheetView workbookViewId="0">
      <selection activeCell="A1" sqref="A1"/>
    </sheetView>
  </sheetViews>
  <sheetFormatPr baseColWidth="8" defaultRowHeight="15"/>
  <cols>
    <col width="3" customWidth="1" style="43" min="1" max="1"/>
    <col width="20" customWidth="1" style="43" min="2" max="2"/>
    <col width="32" customWidth="1" style="43" min="3" max="3"/>
    <col width="32" customWidth="1" style="43" min="4" max="4"/>
    <col width="32" customWidth="1" style="43" min="5" max="5"/>
    <col width="3" customWidth="1" style="43" min="6" max="6"/>
  </cols>
  <sheetData>
    <row r="2" ht="35" customHeight="1" s="43">
      <c r="B2" s="99" t="inlineStr">
        <is>
          <t>🏦 대출 유형별 마이너스통장 반영 방식 비교</t>
        </is>
      </c>
      <c r="C2" s="100" t="n"/>
      <c r="D2" s="100" t="n"/>
      <c r="E2" s="100" t="n"/>
    </row>
    <row r="3">
      <c r="B3" s="101" t="inlineStr">
        <is>
          <t>※ 같은 마이너스통장이라도 어떤 대출을 받느냐에 따라 심사 기준이 다릅니다!</t>
        </is>
      </c>
    </row>
    <row r="5" ht="30" customHeight="1" s="43">
      <c r="B5" s="102" t="inlineStr">
        <is>
          <t>구분</t>
        </is>
      </c>
      <c r="C5" s="102" t="inlineStr">
        <is>
          <t>일반 은행권 마통/신용대출</t>
        </is>
      </c>
      <c r="D5" s="102" t="inlineStr">
        <is>
          <t>보금자리론</t>
        </is>
      </c>
      <c r="E5" s="102" t="inlineStr">
        <is>
          <t>디딤돌 대출</t>
        </is>
      </c>
    </row>
    <row r="6" ht="45" customHeight="1" s="43">
      <c r="B6" s="103" t="inlineStr">
        <is>
          <t>LTV
(주택담보인정비율)</t>
        </is>
      </c>
      <c r="C6" s="104" t="inlineStr">
        <is>
          <t>한도 전체 포함
→ 잠재적 부채로 계산</t>
        </is>
      </c>
      <c r="D6" s="105" t="inlineStr">
        <is>
          <t>마통 한도 무시
→ 실제 사용액 고려 안 함</t>
        </is>
      </c>
      <c r="E6" s="105" t="inlineStr">
        <is>
          <t>마통 한도 무시
→ 실제 사용액 고려 안 함</t>
        </is>
      </c>
    </row>
    <row r="7" ht="45" customHeight="1" s="43">
      <c r="B7" s="103" t="inlineStr">
        <is>
          <t>DTI
(총부채상환비율)</t>
        </is>
      </c>
      <c r="C7" s="104" t="inlineStr">
        <is>
          <t>한도 전체 포함
→ 연간 원리금 전액 반영</t>
        </is>
      </c>
      <c r="D7" s="105" t="inlineStr">
        <is>
          <t>실제 사용액만 포함
→ 미사용 한도는 제외</t>
        </is>
      </c>
      <c r="E7" s="105" t="inlineStr">
        <is>
          <t>실제 사용액만 포함
→ 미사용 한도는 제외</t>
        </is>
      </c>
    </row>
    <row r="8" ht="45" customHeight="1" s="43">
      <c r="B8" s="103" t="inlineStr">
        <is>
          <t>DSR
(총부채원리금상환비율)</t>
        </is>
      </c>
      <c r="C8" s="104" t="inlineStr">
        <is>
          <t>한도 전체 포함
→ 모든 금융권 대출 원리금 합산</t>
        </is>
      </c>
      <c r="D8" s="105" t="inlineStr">
        <is>
          <t>실제 사용액만 포함
→ 잠재적 한도 제외</t>
        </is>
      </c>
      <c r="E8" s="105" t="inlineStr">
        <is>
          <t>실제 사용액만 포함
→ 잠재적 한도 제외</t>
        </is>
      </c>
    </row>
    <row r="9" ht="45" customHeight="1" s="43">
      <c r="B9" s="103" t="inlineStr">
        <is>
          <t>이자 계산</t>
        </is>
      </c>
      <c r="C9" s="106" t="inlineStr">
        <is>
          <t>실제 사용액 기준
→ 사용한 금액만 이자 부과</t>
        </is>
      </c>
      <c r="D9" s="106" t="inlineStr">
        <is>
          <t>실제 사용액 기준
→ 사용한 금액만 이자 부과</t>
        </is>
      </c>
      <c r="E9" s="106" t="inlineStr">
        <is>
          <t>실제 사용액 기준
→ 사용한 금액만 이자 부과</t>
        </is>
      </c>
    </row>
    <row r="10" ht="45" customHeight="1" s="43">
      <c r="B10" s="103" t="inlineStr">
        <is>
          <t>심사 기준 핵심</t>
        </is>
      </c>
      <c r="C10" s="104" t="inlineStr">
        <is>
          <t>신용/한도까지
잠재적 부채로 반영</t>
        </is>
      </c>
      <c r="D10" s="105" t="inlineStr">
        <is>
          <t>정책 모기지라 한도 자체는
반영하지 않고 실제 사용액만 계산</t>
        </is>
      </c>
      <c r="E10" s="105" t="inlineStr">
        <is>
          <t>정책 모기지라 한도 자체는
반영하지 않고 실제 사용액만 계산</t>
        </is>
      </c>
    </row>
    <row r="12">
      <c r="B12" s="107" t="inlineStr">
        <is>
          <t>📋 대출 상품별 상세 정보</t>
        </is>
      </c>
      <c r="C12" s="100" t="n"/>
      <c r="D12" s="100" t="n"/>
      <c r="E12" s="100" t="n"/>
    </row>
    <row r="13">
      <c r="B13" s="108" t="inlineStr">
        <is>
          <t>구분</t>
        </is>
      </c>
      <c r="C13" s="108" t="inlineStr">
        <is>
          <t>일반 은행권</t>
        </is>
      </c>
      <c r="D13" s="108" t="inlineStr">
        <is>
          <t>보금자리론</t>
        </is>
      </c>
      <c r="E13" s="108" t="inlineStr">
        <is>
          <t>디딤돌 대출</t>
        </is>
      </c>
    </row>
    <row r="14" ht="55" customHeight="1" s="43">
      <c r="B14" s="109" t="inlineStr">
        <is>
          <t>상품 설명</t>
        </is>
      </c>
      <c r="C14" s="110" t="inlineStr">
        <is>
          <t>은행에서 자유롭게 한도를 설정해
쓰고 갚는 마이너스통장, 신용대출 등</t>
        </is>
      </c>
      <c r="D14" s="110" t="inlineStr">
        <is>
          <t>한국주택금융공사(HF)에서 지원하는
장기 저금리 주택담보대출</t>
        </is>
      </c>
      <c r="E14" s="110" t="inlineStr">
        <is>
          <t>LH·주택도시보증공사(HUG)에서 지원하는
서민·무주택자용 장기 저금리 주택담보대출</t>
        </is>
      </c>
    </row>
    <row r="15" ht="55" customHeight="1" s="43">
      <c r="B15" s="109" t="inlineStr">
        <is>
          <t>장점</t>
        </is>
      </c>
      <c r="C15" s="111" t="inlineStr">
        <is>
          <t>• 사용 자유도 높음
• 필요할 때만 이자 부담</t>
        </is>
      </c>
      <c r="D15" s="111" t="inlineStr">
        <is>
          <t>• 금리 낮음
• 장기 고정금리 가능
• 안정적</t>
        </is>
      </c>
      <c r="E15" s="111" t="inlineStr">
        <is>
          <t>• 금리 낮음
• 서민·신혼부부 등 대상
• 장기 고정금리 가능</t>
        </is>
      </c>
    </row>
    <row r="16" ht="55" customHeight="1" s="43">
      <c r="B16" s="109" t="inlineStr">
        <is>
          <t>단점</t>
        </is>
      </c>
      <c r="C16" s="112" t="inlineStr">
        <is>
          <t>• 금리 상대적으로 높음
• DTI/DSR 심사에 부담</t>
        </is>
      </c>
      <c r="D16" s="112" t="inlineStr">
        <is>
          <t>• 대출 한도 제한
• 조건 까다로움</t>
        </is>
      </c>
      <c r="E16" s="112" t="inlineStr">
        <is>
          <t>• 대출 한도 제한
• 자격 조건(소득/주택)이 있음</t>
        </is>
      </c>
    </row>
    <row r="17" ht="30" customHeight="1" s="43">
      <c r="B17" s="109" t="inlineStr">
        <is>
          <t>관리 주체</t>
        </is>
      </c>
      <c r="C17" s="110" t="inlineStr">
        <is>
          <t>시중은행</t>
        </is>
      </c>
      <c r="D17" s="110" t="inlineStr">
        <is>
          <t>한국주택금융공사(HF)</t>
        </is>
      </c>
      <c r="E17" s="110" t="inlineStr">
        <is>
          <t>LH·주택도시보증공사(HUG)</t>
        </is>
      </c>
    </row>
    <row r="18" ht="55" customHeight="1" s="43">
      <c r="B18" s="109" t="inlineStr">
        <is>
          <t>추천 대상</t>
        </is>
      </c>
      <c r="C18" s="110" t="inlineStr">
        <is>
          <t>• 단기 자금 운용
• 유동성 필요자
• 자유로운 사용 원함</t>
        </is>
      </c>
      <c r="D18" s="110" t="inlineStr">
        <is>
          <t>• 안정적 금리로 내 집 마련
• 장기 대출 계획자</t>
        </is>
      </c>
      <c r="E18" s="110" t="inlineStr">
        <is>
          <t>• 무주택 서민·신혼부부
• 안정적 금리로 주택 마련 희망자</t>
        </is>
      </c>
    </row>
    <row r="20">
      <c r="B20" s="113" t="inlineStr">
        <is>
          <t>💡 핵심 요약: 마이너스통장이 있다면?</t>
        </is>
      </c>
      <c r="C20" s="74" t="n"/>
      <c r="D20" s="74" t="n"/>
      <c r="E20" s="74" t="n"/>
    </row>
    <row r="21">
      <c r="B21" s="114" t="inlineStr">
        <is>
          <t>✅ 일반 은행 주담대 신청 시 → 마이너스통장 '한도 전액'이 DSR에 반영되어 대출 한도 감소</t>
        </is>
      </c>
      <c r="C21" s="84" t="n"/>
      <c r="D21" s="84" t="n"/>
      <c r="E21" s="84" t="n"/>
    </row>
    <row r="22">
      <c r="B22" s="114" t="inlineStr">
        <is>
          <t>✅ 보금자리론/디딤돌 신청 시 → 마이너스통장 '실제 사용액'만 반영되어 상대적으로 유리</t>
        </is>
      </c>
      <c r="C22" s="84" t="n"/>
      <c r="D22" s="84" t="n"/>
      <c r="E22" s="84" t="n"/>
    </row>
    <row r="23">
      <c r="B23" s="115" t="inlineStr"/>
      <c r="C23" s="84" t="n"/>
      <c r="D23" s="84" t="n"/>
      <c r="E23" s="84" t="n"/>
    </row>
    <row r="24">
      <c r="B24" s="116" t="inlineStr">
        <is>
          <t>📌 따라서 일반 은행 주담대를 받으려면 마이너스통장 해지 또는 한도 축소가 유리합니다.</t>
        </is>
      </c>
      <c r="C24" s="84" t="n"/>
      <c r="D24" s="84" t="n"/>
      <c r="E24" s="84" t="n"/>
    </row>
    <row r="25">
      <c r="B25" s="116" t="inlineStr">
        <is>
          <t>📌 정책대출(보금자리론, 디딤돌)은 마이너스통장 한도가 심사에 크게 영향을 주지 않습니다.</t>
        </is>
      </c>
      <c r="C25" s="84" t="n"/>
      <c r="D25" s="84" t="n"/>
      <c r="E25" s="84" t="n"/>
    </row>
    <row r="26">
      <c r="B26" s="116" t="inlineStr">
        <is>
          <t>📌 단, 정책대출은 소득/주택가격 등 자격 조건이 있으니 먼저 확인하세요!</t>
        </is>
      </c>
      <c r="C26" s="84" t="n"/>
      <c r="D26" s="84" t="n"/>
      <c r="E26" s="84" t="n"/>
    </row>
  </sheetData>
  <mergeCells count="10">
    <mergeCell ref="B23:E23"/>
    <mergeCell ref="B26:E26"/>
    <mergeCell ref="B12:E12"/>
    <mergeCell ref="B21:E21"/>
    <mergeCell ref="B25:E25"/>
    <mergeCell ref="B3:E3"/>
    <mergeCell ref="B2:E2"/>
    <mergeCell ref="B20:E20"/>
    <mergeCell ref="B24:E24"/>
    <mergeCell ref="B22:E22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:language xmlns:dc="http://purl.org/dc/elements/1.1/">en-US</dc:language>
  <dcterms:created xmlns:dcterms="http://purl.org/dc/terms/" xmlns:xsi="http://www.w3.org/2001/XMLSchema-instance" xsi:type="dcterms:W3CDTF">2026-01-27T03:45:13Z</dcterms:created>
  <dcterms:modified xmlns:dcterms="http://purl.org/dc/terms/" xmlns:xsi="http://www.w3.org/2001/XMLSchema-instance" xsi:type="dcterms:W3CDTF">2026-01-27T03:58:24Z</dcterms:modified>
  <cp:revision>0</cp:revision>
</cp:coreProperties>
</file>